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 22. BIH" sheetId="1" r:id="rId1"/>
  </sheets>
  <definedNames/>
  <calcPr fullCalcOnLoad="1"/>
</workbook>
</file>

<file path=xl/sharedStrings.xml><?xml version="1.0" encoding="utf-8"?>
<sst xmlns="http://schemas.openxmlformats.org/spreadsheetml/2006/main" count="2074" uniqueCount="137">
  <si>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</si>
  <si>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</si>
  <si>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</si>
  <si>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</si>
  <si>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</si>
  <si>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</si>
  <si>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</si>
  <si>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</si>
  <si>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</si>
  <si>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</si>
  <si>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</si>
  <si>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</si>
  <si>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</si>
  <si>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</si>
  <si>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</si>
  <si>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</si>
  <si>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</si>
  <si>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</si>
  <si>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</si>
  <si>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</si>
  <si>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</si>
  <si>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</si>
  <si>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</si>
  <si>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</si>
  <si>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</si>
  <si>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</si>
  <si>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</si>
  <si>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</si>
  <si>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</si>
  <si>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</si>
  <si>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</si>
  <si>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</si>
  <si>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</si>
  <si>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</si>
  <si>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</si>
  <si>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</si>
  <si>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</si>
  <si>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</si>
  <si>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</si>
  <si>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</si>
  <si>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</si>
  <si>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</si>
  <si>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</si>
  <si>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</si>
  <si>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</si>
  <si>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</si>
  <si>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</si>
  <si>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</si>
  <si>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</si>
  <si>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</si>
  <si>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</si>
  <si>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</si>
  <si>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</si>
  <si>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</si>
  <si>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</si>
  <si>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</si>
  <si>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</si>
  <si>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</si>
  <si>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</si>
  <si>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</si>
  <si>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</si>
  <si>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</si>
  <si>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</si>
  <si>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</si>
  <si>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</si>
  <si>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</si>
  <si>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</si>
  <si>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</si>
  <si>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</si>
  <si>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</si>
  <si>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</si>
  <si>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</si>
  <si>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</si>
  <si>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</si>
  <si>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</si>
  <si>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</si>
  <si>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</si>
  <si>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</si>
  <si>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</si>
  <si>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</si>
  <si>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</si>
  <si>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</si>
  <si>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</si>
  <si>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</si>
  <si>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</si>
  <si>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</si>
  <si>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</si>
  <si>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</si>
  <si>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</si>
  <si>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</si>
  <si>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</si>
  <si>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</si>
  <si>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</si>
  <si>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</si>
  <si>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</si>
  <si>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</si>
  <si>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</si>
  <si>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</si>
  <si>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</si>
  <si>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</si>
  <si>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</si>
  <si>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</si>
  <si>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</si>
  <si>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</si>
  <si>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</si>
  <si>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</si>
  <si>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</si>
  <si>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</si>
  <si>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</si>
  <si>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</si>
  <si>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</si>
  <si>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</si>
  <si>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</si>
  <si>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</si>
  <si>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</si>
  <si>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</si>
  <si>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</si>
  <si>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</si>
  <si>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</si>
  <si>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</si>
  <si>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</si>
  <si>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</si>
  <si>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</si>
  <si>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</si>
  <si>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</si>
  <si>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</si>
  <si>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</si>
  <si>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</si>
  <si>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</si>
  <si>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</si>
  <si>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</si>
  <si>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</si>
  <si>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2022. GODINE U BIH</t>
  </si>
  <si>
    <t>povećanje za 3.605</t>
  </si>
  <si>
    <t>povećanje za 570</t>
  </si>
  <si>
    <t>povećanje za 432</t>
  </si>
  <si>
    <t>smanjenje za 487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</si>
</sst>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7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6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60" fillId="34" borderId="30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61" fillId="0" borderId="14" xfId="0" applyNumberFormat="1" applyFont="1" applyBorder="1" applyAlignment="1">
      <alignment horizontal="center" vertical="center"/>
    </xf>
    <xf numFmtId="10" fontId="62" fillId="0" borderId="0" xfId="0" applyNumberFormat="1" applyFont="1" applyAlignment="1">
      <alignment/>
    </xf>
    <xf numFmtId="3" fontId="63" fillId="0" borderId="14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3" fontId="63" fillId="33" borderId="21" xfId="0" applyNumberFormat="1" applyFont="1" applyFill="1" applyBorder="1" applyAlignment="1">
      <alignment horizontal="center" vertical="center" wrapText="1"/>
    </xf>
    <xf numFmtId="10" fontId="60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6" fillId="0" borderId="14" xfId="0" applyNumberFormat="1" applyFont="1" applyFill="1" applyBorder="1" applyAlignment="1">
      <alignment horizontal="center" vertical="center"/>
    </xf>
    <xf numFmtId="3" fontId="66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0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5" fillId="0" borderId="14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wrapText="1"/>
    </xf>
    <xf numFmtId="10" fontId="63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4" fillId="0" borderId="15" xfId="0" applyNumberFormat="1" applyFont="1" applyBorder="1" applyAlignment="1">
      <alignment horizontal="center" vertical="center"/>
    </xf>
    <xf numFmtId="10" fontId="61" fillId="0" borderId="33" xfId="0" applyNumberFormat="1" applyFont="1" applyBorder="1" applyAlignment="1">
      <alignment/>
    </xf>
    <xf numFmtId="10" fontId="64" fillId="0" borderId="33" xfId="0" applyNumberFormat="1" applyFont="1" applyBorder="1" applyAlignment="1">
      <alignment/>
    </xf>
    <xf numFmtId="3" fontId="61" fillId="0" borderId="11" xfId="0" applyNumberFormat="1" applyFont="1" applyBorder="1" applyAlignment="1">
      <alignment horizontal="center"/>
    </xf>
    <xf numFmtId="3" fontId="61" fillId="0" borderId="35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4" borderId="31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3" fontId="61" fillId="0" borderId="36" xfId="0" applyNumberFormat="1" applyFont="1" applyBorder="1" applyAlignment="1">
      <alignment horizontal="center"/>
    </xf>
    <xf numFmtId="3" fontId="61" fillId="0" borderId="37" xfId="0" applyNumberFormat="1" applyFont="1" applyBorder="1" applyAlignment="1">
      <alignment horizontal="center"/>
    </xf>
    <xf numFmtId="3" fontId="61" fillId="0" borderId="38" xfId="0" applyNumberFormat="1" applyFont="1" applyBorder="1" applyAlignment="1">
      <alignment horizontal="center"/>
    </xf>
    <xf numFmtId="3" fontId="67" fillId="33" borderId="13" xfId="0" applyNumberFormat="1" applyFont="1" applyFill="1" applyBorder="1" applyAlignment="1">
      <alignment horizontal="center" vertical="center"/>
    </xf>
    <xf numFmtId="3" fontId="60" fillId="35" borderId="13" xfId="0" applyNumberFormat="1" applyFont="1" applyFill="1" applyBorder="1" applyAlignment="1">
      <alignment horizontal="center" vertical="center"/>
    </xf>
    <xf numFmtId="3" fontId="67" fillId="35" borderId="13" xfId="0" applyNumberFormat="1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 vertical="center"/>
    </xf>
    <xf numFmtId="10" fontId="68" fillId="0" borderId="18" xfId="0" applyNumberFormat="1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center" vertical="center"/>
    </xf>
    <xf numFmtId="10" fontId="68" fillId="0" borderId="23" xfId="0" applyNumberFormat="1" applyFont="1" applyFill="1" applyBorder="1" applyAlignment="1">
      <alignment horizontal="center" vertical="center"/>
    </xf>
    <xf numFmtId="3" fontId="60" fillId="36" borderId="23" xfId="0" applyNumberFormat="1" applyFont="1" applyFill="1" applyBorder="1" applyAlignment="1">
      <alignment horizontal="center" vertical="center"/>
    </xf>
    <xf numFmtId="10" fontId="68" fillId="36" borderId="24" xfId="0" applyNumberFormat="1" applyFont="1" applyFill="1" applyBorder="1" applyAlignment="1">
      <alignment horizontal="center" vertical="center"/>
    </xf>
    <xf numFmtId="3" fontId="60" fillId="0" borderId="19" xfId="0" applyNumberFormat="1" applyFont="1" applyFill="1" applyBorder="1" applyAlignment="1">
      <alignment horizontal="center" vertical="center"/>
    </xf>
    <xf numFmtId="10" fontId="68" fillId="0" borderId="19" xfId="0" applyNumberFormat="1" applyFont="1" applyFill="1" applyBorder="1" applyAlignment="1">
      <alignment horizontal="center" vertical="center"/>
    </xf>
    <xf numFmtId="3" fontId="60" fillId="34" borderId="20" xfId="0" applyNumberFormat="1" applyFont="1" applyFill="1" applyBorder="1" applyAlignment="1">
      <alignment horizontal="center" vertical="center"/>
    </xf>
    <xf numFmtId="3" fontId="67" fillId="34" borderId="2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9" fillId="35" borderId="44" xfId="0" applyFont="1" applyFill="1" applyBorder="1" applyAlignment="1">
      <alignment horizontal="center" vertical="center" wrapText="1"/>
    </xf>
    <xf numFmtId="0" fontId="65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3"/>
  <sheetViews>
    <sheetView tabSelected="1" zoomScaleSheetLayoutView="100" workbookViewId="0" topLeftCell="A379">
      <selection activeCell="AH386" sqref="AH386:AI402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ht="13.5" thickBot="1"/>
    <row r="3" spans="1:33" ht="13.5" customHeight="1" thickBot="1">
      <c r="A3" s="235" t="s">
        <v>0</v>
      </c>
      <c r="B3" s="231" t="s">
        <v>1</v>
      </c>
      <c r="C3" s="231"/>
      <c r="D3" s="233" t="s">
        <v>2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43"/>
      <c r="AB3" s="190" t="s">
        <v>22</v>
      </c>
      <c r="AC3" s="253"/>
      <c r="AD3" s="254"/>
      <c r="AE3" s="259" t="s">
        <v>22</v>
      </c>
      <c r="AF3" s="260"/>
      <c r="AG3" s="260"/>
    </row>
    <row r="4" spans="1:33" ht="24.75" customHeight="1" thickBot="1">
      <c r="A4" s="236"/>
      <c r="B4" s="232"/>
      <c r="C4" s="232"/>
      <c r="D4" s="182" t="s">
        <v>4</v>
      </c>
      <c r="E4" s="183"/>
      <c r="F4" s="182" t="s">
        <v>5</v>
      </c>
      <c r="G4" s="183"/>
      <c r="H4" s="182" t="s">
        <v>26</v>
      </c>
      <c r="I4" s="183"/>
      <c r="J4" s="182" t="s">
        <v>27</v>
      </c>
      <c r="K4" s="183"/>
      <c r="L4" s="182" t="s">
        <v>28</v>
      </c>
      <c r="M4" s="183"/>
      <c r="N4" s="182" t="s">
        <v>29</v>
      </c>
      <c r="O4" s="183"/>
      <c r="P4" s="182" t="s">
        <v>33</v>
      </c>
      <c r="Q4" s="183"/>
      <c r="R4" s="182" t="s">
        <v>35</v>
      </c>
      <c r="S4" s="183"/>
      <c r="T4" s="182" t="s">
        <v>40</v>
      </c>
      <c r="U4" s="183"/>
      <c r="V4" s="182" t="s">
        <v>41</v>
      </c>
      <c r="W4" s="183"/>
      <c r="X4" s="182" t="s">
        <v>44</v>
      </c>
      <c r="Y4" s="183"/>
      <c r="Z4" s="224" t="s">
        <v>45</v>
      </c>
      <c r="AA4" s="225"/>
      <c r="AB4" s="237"/>
      <c r="AC4" s="255"/>
      <c r="AD4" s="256"/>
      <c r="AE4" s="259"/>
      <c r="AF4" s="260"/>
      <c r="AG4" s="260"/>
    </row>
    <row r="5" spans="1:30" ht="21" customHeight="1" thickBot="1" thickTop="1">
      <c r="A5" s="2"/>
      <c r="B5" s="1"/>
      <c r="C5" s="233" t="s">
        <v>34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43"/>
      <c r="AB5" s="238"/>
      <c r="AC5" s="10"/>
      <c r="AD5" s="11"/>
    </row>
    <row r="6" spans="1:33" ht="13.5" thickBo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239"/>
      <c r="AB6" s="242" t="s">
        <v>6</v>
      </c>
      <c r="AC6" s="227"/>
      <c r="AD6" s="252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35" t="s">
        <v>7</v>
      </c>
      <c r="B7" s="187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57"/>
      <c r="AC7" s="258"/>
      <c r="AD7" s="40"/>
      <c r="AE7" s="42"/>
      <c r="AF7" s="42"/>
      <c r="AG7" s="42"/>
    </row>
    <row r="8" spans="1:33" ht="27" customHeight="1" thickBot="1" thickTop="1">
      <c r="A8" s="241"/>
      <c r="B8" s="188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36"/>
      <c r="B9" s="189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35" t="s">
        <v>9</v>
      </c>
      <c r="B10" s="187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41"/>
      <c r="B11" s="188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36"/>
      <c r="B12" s="189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35" t="s">
        <v>10</v>
      </c>
      <c r="B13" s="187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41"/>
      <c r="B14" s="188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36"/>
      <c r="B15" s="189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35" t="s">
        <v>11</v>
      </c>
      <c r="B16" s="187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41"/>
      <c r="B17" s="188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36"/>
      <c r="B18" s="189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35" t="s">
        <v>12</v>
      </c>
      <c r="B19" s="187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41"/>
      <c r="B20" s="188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36"/>
      <c r="B21" s="189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33" t="s">
        <v>13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8"/>
      <c r="AC22" s="7"/>
    </row>
    <row r="23" spans="1:29" ht="19.5" customHeight="1" thickBot="1">
      <c r="A23" s="235" t="s">
        <v>14</v>
      </c>
      <c r="B23" s="187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41"/>
      <c r="B24" s="188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36"/>
      <c r="B25" s="189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2" t="s">
        <v>47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</row>
    <row r="30" ht="13.5" thickBot="1"/>
    <row r="31" spans="1:35" ht="23.25" customHeight="1" thickBot="1">
      <c r="A31" s="240" t="s">
        <v>42</v>
      </c>
      <c r="B31" s="231" t="s">
        <v>43</v>
      </c>
      <c r="C31" s="231"/>
      <c r="D31" s="233" t="s">
        <v>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43"/>
      <c r="AB31" s="190" t="s">
        <v>22</v>
      </c>
      <c r="AC31" s="246" t="s">
        <v>23</v>
      </c>
      <c r="AD31" s="250"/>
      <c r="AE31" s="244" t="s">
        <v>22</v>
      </c>
      <c r="AF31" s="222"/>
      <c r="AG31" s="245"/>
      <c r="AH31" s="246" t="s">
        <v>23</v>
      </c>
      <c r="AI31" s="247"/>
    </row>
    <row r="32" spans="1:35" ht="16.5" customHeight="1" thickBot="1">
      <c r="A32" s="207"/>
      <c r="B32" s="232"/>
      <c r="C32" s="232"/>
      <c r="D32" s="182" t="s">
        <v>4</v>
      </c>
      <c r="E32" s="183"/>
      <c r="F32" s="182" t="s">
        <v>5</v>
      </c>
      <c r="G32" s="183"/>
      <c r="H32" s="182" t="s">
        <v>26</v>
      </c>
      <c r="I32" s="183"/>
      <c r="J32" s="182" t="s">
        <v>27</v>
      </c>
      <c r="K32" s="183"/>
      <c r="L32" s="182" t="s">
        <v>28</v>
      </c>
      <c r="M32" s="183"/>
      <c r="N32" s="182" t="s">
        <v>29</v>
      </c>
      <c r="O32" s="183"/>
      <c r="P32" s="182" t="s">
        <v>33</v>
      </c>
      <c r="Q32" s="183"/>
      <c r="R32" s="182" t="s">
        <v>35</v>
      </c>
      <c r="S32" s="183"/>
      <c r="T32" s="182" t="s">
        <v>40</v>
      </c>
      <c r="U32" s="183"/>
      <c r="V32" s="182" t="s">
        <v>41</v>
      </c>
      <c r="W32" s="183"/>
      <c r="X32" s="182" t="s">
        <v>44</v>
      </c>
      <c r="Y32" s="183"/>
      <c r="Z32" s="224" t="s">
        <v>45</v>
      </c>
      <c r="AA32" s="225"/>
      <c r="AB32" s="237"/>
      <c r="AC32" s="248"/>
      <c r="AD32" s="251"/>
      <c r="AE32" s="244"/>
      <c r="AF32" s="222"/>
      <c r="AG32" s="245"/>
      <c r="AH32" s="248"/>
      <c r="AI32" s="249"/>
    </row>
    <row r="33" spans="1:35" ht="14.25" customHeight="1" thickBot="1" thickTop="1">
      <c r="A33" s="2"/>
      <c r="B33" s="1"/>
      <c r="C33" s="233" t="s">
        <v>34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43"/>
      <c r="AB33" s="23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239"/>
      <c r="AB34" s="211" t="s">
        <v>6</v>
      </c>
      <c r="AC34" s="212"/>
      <c r="AD34" s="213"/>
      <c r="AE34" s="67" t="s">
        <v>30</v>
      </c>
      <c r="AF34" s="37" t="s">
        <v>31</v>
      </c>
      <c r="AG34" s="38" t="s">
        <v>32</v>
      </c>
      <c r="AH34" s="242"/>
      <c r="AI34" s="227"/>
    </row>
    <row r="35" spans="1:35" ht="19.5" customHeight="1" thickBot="1" thickTop="1">
      <c r="A35" s="235" t="s">
        <v>7</v>
      </c>
      <c r="B35" s="187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14"/>
      <c r="AC35" s="215"/>
      <c r="AD35" s="216"/>
      <c r="AE35" s="42"/>
      <c r="AF35" s="42"/>
      <c r="AG35" s="42"/>
      <c r="AH35" s="85"/>
      <c r="AI35" s="39"/>
    </row>
    <row r="36" spans="1:34" ht="29.25" customHeight="1" thickBot="1" thickTop="1">
      <c r="A36" s="241"/>
      <c r="B36" s="188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36"/>
      <c r="B37" s="189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35" t="s">
        <v>9</v>
      </c>
      <c r="B38" s="187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41"/>
      <c r="B39" s="188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36"/>
      <c r="B40" s="189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35" t="s">
        <v>10</v>
      </c>
      <c r="B41" s="187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41"/>
      <c r="B42" s="188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36"/>
      <c r="B43" s="189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35" t="s">
        <v>11</v>
      </c>
      <c r="B44" s="187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41"/>
      <c r="B45" s="188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36"/>
      <c r="B46" s="189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35" t="s">
        <v>12</v>
      </c>
      <c r="B47" s="187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41"/>
      <c r="B48" s="188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36"/>
      <c r="B49" s="189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33" t="s">
        <v>13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8"/>
      <c r="AC50" s="7"/>
      <c r="AD50" s="74"/>
      <c r="AH50" s="7"/>
    </row>
    <row r="51" spans="1:34" ht="19.5" customHeight="1" thickBot="1">
      <c r="A51" s="235" t="s">
        <v>14</v>
      </c>
      <c r="B51" s="187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41"/>
      <c r="B52" s="188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36"/>
      <c r="B53" s="189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2" t="s">
        <v>51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4"/>
      <c r="AF55" s="204"/>
      <c r="AG55" s="204"/>
    </row>
    <row r="56" ht="13.5" thickBot="1"/>
    <row r="57" spans="1:35" ht="20.25" customHeight="1" thickBot="1">
      <c r="A57" s="205" t="s">
        <v>42</v>
      </c>
      <c r="B57" s="231" t="s">
        <v>43</v>
      </c>
      <c r="C57" s="208"/>
      <c r="D57" s="185" t="s">
        <v>48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10"/>
      <c r="AB57" s="190" t="s">
        <v>22</v>
      </c>
      <c r="AC57" s="195" t="s">
        <v>23</v>
      </c>
      <c r="AD57" s="220"/>
      <c r="AE57" s="222" t="s">
        <v>22</v>
      </c>
      <c r="AF57" s="223"/>
      <c r="AG57" s="223"/>
      <c r="AH57" s="195" t="s">
        <v>23</v>
      </c>
      <c r="AI57" s="196"/>
    </row>
    <row r="58" spans="1:35" ht="16.5" customHeight="1" thickBot="1" thickTop="1">
      <c r="A58" s="205"/>
      <c r="B58" s="236"/>
      <c r="C58" s="181"/>
      <c r="D58" s="182" t="s">
        <v>4</v>
      </c>
      <c r="E58" s="183"/>
      <c r="F58" s="182" t="s">
        <v>5</v>
      </c>
      <c r="G58" s="183"/>
      <c r="H58" s="182" t="s">
        <v>26</v>
      </c>
      <c r="I58" s="183"/>
      <c r="J58" s="182" t="s">
        <v>27</v>
      </c>
      <c r="K58" s="183"/>
      <c r="L58" s="182" t="s">
        <v>28</v>
      </c>
      <c r="M58" s="183"/>
      <c r="N58" s="182" t="s">
        <v>29</v>
      </c>
      <c r="O58" s="183"/>
      <c r="P58" s="182" t="s">
        <v>33</v>
      </c>
      <c r="Q58" s="183"/>
      <c r="R58" s="182" t="s">
        <v>35</v>
      </c>
      <c r="S58" s="183"/>
      <c r="T58" s="182" t="s">
        <v>40</v>
      </c>
      <c r="U58" s="183"/>
      <c r="V58" s="182" t="s">
        <v>41</v>
      </c>
      <c r="W58" s="183"/>
      <c r="X58" s="182" t="s">
        <v>44</v>
      </c>
      <c r="Y58" s="183"/>
      <c r="Z58" s="224" t="s">
        <v>45</v>
      </c>
      <c r="AA58" s="225"/>
      <c r="AB58" s="191"/>
      <c r="AC58" s="197"/>
      <c r="AD58" s="221"/>
      <c r="AE58" s="222"/>
      <c r="AF58" s="223"/>
      <c r="AG58" s="223"/>
      <c r="AH58" s="197"/>
      <c r="AI58" s="198"/>
    </row>
    <row r="59" spans="1:35" ht="14.25" thickBot="1" thickTop="1">
      <c r="A59" s="2"/>
      <c r="B59" s="1"/>
      <c r="C59" s="217" t="s">
        <v>34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9"/>
      <c r="AB59" s="192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9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30"/>
      <c r="AB60" s="211" t="s">
        <v>6</v>
      </c>
      <c r="AC60" s="212"/>
      <c r="AD60" s="213"/>
      <c r="AE60" s="67" t="s">
        <v>30</v>
      </c>
      <c r="AF60" s="37" t="s">
        <v>31</v>
      </c>
      <c r="AG60" s="38" t="s">
        <v>32</v>
      </c>
      <c r="AH60" s="227"/>
      <c r="AI60" s="228"/>
    </row>
    <row r="61" spans="1:35" ht="24" customHeight="1" thickBot="1" thickTop="1">
      <c r="A61" s="181" t="s">
        <v>7</v>
      </c>
      <c r="B61" s="187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14"/>
      <c r="AC61" s="215"/>
      <c r="AD61" s="216"/>
      <c r="AE61" s="42"/>
      <c r="AF61" s="42"/>
      <c r="AG61" s="42"/>
      <c r="AH61" s="85"/>
      <c r="AI61" s="39"/>
    </row>
    <row r="62" spans="1:34" ht="25.5" customHeight="1" thickBot="1" thickTop="1">
      <c r="A62" s="181"/>
      <c r="B62" s="188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81"/>
      <c r="B63" s="189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81" t="s">
        <v>9</v>
      </c>
      <c r="B64" s="184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81"/>
      <c r="B65" s="184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6"/>
    </row>
    <row r="66" spans="1:35" ht="27.75" customHeight="1" thickBot="1" thickTop="1">
      <c r="A66" s="181"/>
      <c r="B66" s="184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7"/>
      <c r="AI66" s="5"/>
    </row>
    <row r="67" spans="1:37" ht="24" customHeight="1" thickBot="1" thickTop="1">
      <c r="A67" s="181" t="s">
        <v>10</v>
      </c>
      <c r="B67" s="184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81"/>
      <c r="B68" s="184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6"/>
    </row>
    <row r="69" spans="1:35" ht="27.75" customHeight="1" thickBot="1" thickTop="1">
      <c r="A69" s="181"/>
      <c r="B69" s="184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81" t="s">
        <v>11</v>
      </c>
      <c r="B70" s="184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81"/>
      <c r="B71" s="184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6"/>
    </row>
    <row r="72" spans="1:35" ht="27.75" customHeight="1" thickBot="1" thickTop="1">
      <c r="A72" s="181"/>
      <c r="B72" s="184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7"/>
      <c r="AI72" s="5"/>
    </row>
    <row r="73" spans="1:37" ht="24" customHeight="1" thickBot="1" thickTop="1">
      <c r="A73" s="181" t="s">
        <v>12</v>
      </c>
      <c r="B73" s="184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81"/>
      <c r="B74" s="184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81"/>
      <c r="B75" s="184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85" t="s">
        <v>13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8"/>
      <c r="AC76" s="7"/>
      <c r="AD76" s="74"/>
      <c r="AH76" s="7"/>
    </row>
    <row r="77" spans="1:34" ht="24" customHeight="1" thickBot="1">
      <c r="A77" s="181" t="s">
        <v>14</v>
      </c>
      <c r="B77" s="187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81"/>
      <c r="B78" s="188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81"/>
      <c r="B79" s="189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8" t="s">
        <v>56</v>
      </c>
      <c r="AB80" s="101"/>
    </row>
    <row r="81" spans="1:28" ht="192" customHeight="1">
      <c r="A81" s="108"/>
      <c r="AB81" s="101"/>
    </row>
    <row r="82" spans="1:33" ht="24" customHeight="1">
      <c r="A82" s="202" t="s">
        <v>61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4"/>
      <c r="AF82" s="204"/>
      <c r="AG82" s="204"/>
    </row>
    <row r="83" ht="13.5" thickBot="1"/>
    <row r="84" spans="1:35" ht="17.25" customHeight="1" thickBot="1">
      <c r="A84" s="205" t="s">
        <v>42</v>
      </c>
      <c r="B84" s="206" t="s">
        <v>58</v>
      </c>
      <c r="C84" s="208"/>
      <c r="D84" s="185" t="s">
        <v>57</v>
      </c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10"/>
      <c r="AB84" s="190" t="s">
        <v>22</v>
      </c>
      <c r="AC84" s="195" t="s">
        <v>23</v>
      </c>
      <c r="AD84" s="220"/>
      <c r="AE84" s="222" t="s">
        <v>22</v>
      </c>
      <c r="AF84" s="223"/>
      <c r="AG84" s="223"/>
      <c r="AH84" s="195" t="s">
        <v>23</v>
      </c>
      <c r="AI84" s="196"/>
    </row>
    <row r="85" spans="1:35" ht="18.75" customHeight="1" thickBot="1" thickTop="1">
      <c r="A85" s="205"/>
      <c r="B85" s="207"/>
      <c r="C85" s="181"/>
      <c r="D85" s="182" t="s">
        <v>4</v>
      </c>
      <c r="E85" s="183"/>
      <c r="F85" s="182" t="s">
        <v>5</v>
      </c>
      <c r="G85" s="183"/>
      <c r="H85" s="182" t="s">
        <v>26</v>
      </c>
      <c r="I85" s="183"/>
      <c r="J85" s="182" t="s">
        <v>27</v>
      </c>
      <c r="K85" s="183"/>
      <c r="L85" s="182" t="s">
        <v>28</v>
      </c>
      <c r="M85" s="183"/>
      <c r="N85" s="182" t="s">
        <v>29</v>
      </c>
      <c r="O85" s="183"/>
      <c r="P85" s="182" t="s">
        <v>33</v>
      </c>
      <c r="Q85" s="183"/>
      <c r="R85" s="182" t="s">
        <v>35</v>
      </c>
      <c r="S85" s="183"/>
      <c r="T85" s="182" t="s">
        <v>40</v>
      </c>
      <c r="U85" s="183"/>
      <c r="V85" s="182" t="s">
        <v>41</v>
      </c>
      <c r="W85" s="183"/>
      <c r="X85" s="182" t="s">
        <v>44</v>
      </c>
      <c r="Y85" s="183"/>
      <c r="Z85" s="224" t="s">
        <v>45</v>
      </c>
      <c r="AA85" s="225"/>
      <c r="AB85" s="191"/>
      <c r="AC85" s="197"/>
      <c r="AD85" s="221"/>
      <c r="AE85" s="222"/>
      <c r="AF85" s="223"/>
      <c r="AG85" s="223"/>
      <c r="AH85" s="197"/>
      <c r="AI85" s="198"/>
    </row>
    <row r="86" spans="1:35" ht="17.25" customHeight="1" thickBot="1" thickTop="1">
      <c r="A86" s="2"/>
      <c r="B86" s="1"/>
      <c r="C86" s="217" t="s">
        <v>34</v>
      </c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9"/>
      <c r="AB86" s="192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9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30"/>
      <c r="AB87" s="211" t="s">
        <v>6</v>
      </c>
      <c r="AC87" s="212"/>
      <c r="AD87" s="213"/>
      <c r="AE87" s="67" t="s">
        <v>30</v>
      </c>
      <c r="AF87" s="37" t="s">
        <v>31</v>
      </c>
      <c r="AG87" s="38" t="s">
        <v>32</v>
      </c>
      <c r="AH87" s="227"/>
      <c r="AI87" s="228"/>
    </row>
    <row r="88" spans="1:35" ht="21" customHeight="1" thickBot="1" thickTop="1">
      <c r="A88" s="181" t="s">
        <v>7</v>
      </c>
      <c r="B88" s="187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14"/>
      <c r="AC88" s="215"/>
      <c r="AD88" s="216"/>
      <c r="AE88" s="42"/>
      <c r="AF88" s="42"/>
      <c r="AG88" s="42"/>
      <c r="AH88" s="85"/>
      <c r="AI88" s="39"/>
    </row>
    <row r="89" spans="1:37" ht="26.25" thickBot="1" thickTop="1">
      <c r="A89" s="181"/>
      <c r="B89" s="188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5">
        <f>(D88+F88+H88+J88+L88+N88+P88+R88+T88+V88+X88+Z88)/12</f>
        <v>529660.9166666666</v>
      </c>
      <c r="AC89" s="44"/>
      <c r="AD89" s="69"/>
      <c r="AE89" s="42"/>
      <c r="AF89" s="42"/>
      <c r="AG89" s="42"/>
      <c r="AH89" s="116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81"/>
      <c r="B90" s="189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81" t="s">
        <v>9</v>
      </c>
      <c r="B91" s="184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3" t="s">
        <v>65</v>
      </c>
      <c r="AI91" s="114">
        <v>0.0422</v>
      </c>
    </row>
    <row r="92" spans="1:35" ht="26.25" thickBot="1" thickTop="1">
      <c r="A92" s="181"/>
      <c r="B92" s="184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9">
        <f>AB91-AB65</f>
        <v>6911</v>
      </c>
      <c r="AI92" s="110">
        <f>AH92/AB65</f>
        <v>0.042219534247244825</v>
      </c>
    </row>
    <row r="93" spans="1:35" ht="42.75" thickBot="1" thickTop="1">
      <c r="A93" s="181"/>
      <c r="B93" s="184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1"/>
      <c r="AI93" s="112"/>
    </row>
    <row r="94" spans="1:35" ht="19.5" thickBot="1" thickTop="1">
      <c r="A94" s="181" t="s">
        <v>10</v>
      </c>
      <c r="B94" s="184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3" t="s">
        <v>64</v>
      </c>
      <c r="AI94" s="114">
        <v>0.0708</v>
      </c>
    </row>
    <row r="95" spans="1:37" ht="26.25" thickBot="1" thickTop="1">
      <c r="A95" s="181"/>
      <c r="B95" s="184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9">
        <f>AB94-AB68</f>
        <v>5215</v>
      </c>
      <c r="AI95" s="110">
        <f>AH95/AB68</f>
        <v>0.07082903243331341</v>
      </c>
      <c r="AK95" s="110"/>
    </row>
    <row r="96" spans="1:35" ht="42.75" thickBot="1" thickTop="1">
      <c r="A96" s="181"/>
      <c r="B96" s="184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9"/>
      <c r="AI96" s="112"/>
    </row>
    <row r="97" spans="1:35" ht="19.5" thickBot="1" thickTop="1">
      <c r="A97" s="181" t="s">
        <v>11</v>
      </c>
      <c r="B97" s="184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3" t="s">
        <v>66</v>
      </c>
      <c r="AI97" s="114">
        <v>-0.0936</v>
      </c>
    </row>
    <row r="98" spans="1:35" ht="26.25" thickBot="1" thickTop="1">
      <c r="A98" s="181"/>
      <c r="B98" s="184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9">
        <f>AB97-AB71</f>
        <v>-2671</v>
      </c>
      <c r="AI98" s="110">
        <f>AH98/AB71</f>
        <v>-0.0936470093261342</v>
      </c>
    </row>
    <row r="99" spans="1:35" ht="42.75" thickBot="1" thickTop="1">
      <c r="A99" s="181"/>
      <c r="B99" s="184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1"/>
      <c r="AI99" s="112"/>
    </row>
    <row r="100" spans="1:35" ht="19.5" thickBot="1" thickTop="1">
      <c r="A100" s="181" t="s">
        <v>12</v>
      </c>
      <c r="B100" s="184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3" t="s">
        <v>67</v>
      </c>
      <c r="AI100" s="114">
        <v>0.0553</v>
      </c>
    </row>
    <row r="101" spans="1:35" ht="26.25" thickBot="1" thickTop="1">
      <c r="A101" s="181"/>
      <c r="B101" s="184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81"/>
      <c r="B102" s="184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85" t="s">
        <v>13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8"/>
      <c r="AC103" s="7"/>
      <c r="AD103" s="74"/>
      <c r="AH103" s="7"/>
    </row>
    <row r="104" spans="1:34" ht="21" customHeight="1" thickBot="1">
      <c r="A104" s="181" t="s">
        <v>14</v>
      </c>
      <c r="B104" s="187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81"/>
      <c r="B105" s="188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81"/>
      <c r="B106" s="189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8" t="s">
        <v>59</v>
      </c>
      <c r="AB107" s="101"/>
    </row>
    <row r="109" spans="1:33" ht="26.25" customHeight="1">
      <c r="A109" s="202" t="s">
        <v>68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4"/>
      <c r="AF109" s="204"/>
      <c r="AG109" s="204"/>
    </row>
    <row r="110" ht="13.5" thickBot="1"/>
    <row r="111" spans="1:35" ht="19.5" customHeight="1" thickBot="1">
      <c r="A111" s="205" t="s">
        <v>42</v>
      </c>
      <c r="B111" s="206" t="s">
        <v>58</v>
      </c>
      <c r="C111" s="208"/>
      <c r="D111" s="185" t="s">
        <v>69</v>
      </c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10"/>
      <c r="AB111" s="190" t="s">
        <v>22</v>
      </c>
      <c r="AC111" s="195" t="s">
        <v>23</v>
      </c>
      <c r="AD111" s="220"/>
      <c r="AE111" s="222" t="s">
        <v>22</v>
      </c>
      <c r="AF111" s="223"/>
      <c r="AG111" s="223"/>
      <c r="AH111" s="195" t="s">
        <v>23</v>
      </c>
      <c r="AI111" s="196"/>
    </row>
    <row r="112" spans="1:35" ht="21" customHeight="1" thickBot="1" thickTop="1">
      <c r="A112" s="205"/>
      <c r="B112" s="207"/>
      <c r="C112" s="181"/>
      <c r="D112" s="182" t="s">
        <v>4</v>
      </c>
      <c r="E112" s="183"/>
      <c r="F112" s="182" t="s">
        <v>5</v>
      </c>
      <c r="G112" s="183"/>
      <c r="H112" s="182" t="s">
        <v>26</v>
      </c>
      <c r="I112" s="183"/>
      <c r="J112" s="182" t="s">
        <v>27</v>
      </c>
      <c r="K112" s="183"/>
      <c r="L112" s="182" t="s">
        <v>28</v>
      </c>
      <c r="M112" s="183"/>
      <c r="N112" s="182" t="s">
        <v>29</v>
      </c>
      <c r="O112" s="183"/>
      <c r="P112" s="182" t="s">
        <v>33</v>
      </c>
      <c r="Q112" s="183"/>
      <c r="R112" s="182" t="s">
        <v>35</v>
      </c>
      <c r="S112" s="183"/>
      <c r="T112" s="182" t="s">
        <v>40</v>
      </c>
      <c r="U112" s="183"/>
      <c r="V112" s="182" t="s">
        <v>41</v>
      </c>
      <c r="W112" s="183"/>
      <c r="X112" s="182" t="s">
        <v>44</v>
      </c>
      <c r="Y112" s="183"/>
      <c r="Z112" s="224" t="s">
        <v>45</v>
      </c>
      <c r="AA112" s="225"/>
      <c r="AB112" s="191"/>
      <c r="AC112" s="197"/>
      <c r="AD112" s="221"/>
      <c r="AE112" s="222"/>
      <c r="AF112" s="223"/>
      <c r="AG112" s="223"/>
      <c r="AH112" s="197"/>
      <c r="AI112" s="198"/>
    </row>
    <row r="113" spans="1:35" ht="21.75" customHeight="1" thickBot="1" thickTop="1">
      <c r="A113" s="2"/>
      <c r="B113" s="1"/>
      <c r="C113" s="217" t="s">
        <v>34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9"/>
      <c r="AB113" s="192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9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30"/>
      <c r="AB114" s="211" t="s">
        <v>6</v>
      </c>
      <c r="AC114" s="212"/>
      <c r="AD114" s="213"/>
      <c r="AE114" s="67" t="s">
        <v>30</v>
      </c>
      <c r="AF114" s="37" t="s">
        <v>31</v>
      </c>
      <c r="AG114" s="38" t="s">
        <v>32</v>
      </c>
      <c r="AH114" s="227"/>
      <c r="AI114" s="228"/>
    </row>
    <row r="115" spans="1:35" ht="22.5" customHeight="1" thickBot="1" thickTop="1">
      <c r="A115" s="181" t="s">
        <v>7</v>
      </c>
      <c r="B115" s="187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14"/>
      <c r="AC115" s="215"/>
      <c r="AD115" s="216"/>
      <c r="AE115" s="42"/>
      <c r="AF115" s="42"/>
      <c r="AG115" s="42"/>
      <c r="AH115" s="85"/>
      <c r="AI115" s="39"/>
    </row>
    <row r="116" spans="1:34" ht="26.25" thickBot="1" thickTop="1">
      <c r="A116" s="181"/>
      <c r="B116" s="188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7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6" t="s">
        <v>71</v>
      </c>
    </row>
    <row r="117" spans="1:35" ht="42.75" thickBot="1" thickTop="1">
      <c r="A117" s="181"/>
      <c r="B117" s="189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81" t="s">
        <v>9</v>
      </c>
      <c r="B118" s="184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20">
        <v>99875</v>
      </c>
      <c r="AF118" s="121">
        <v>62625</v>
      </c>
      <c r="AG118" s="121">
        <v>3847</v>
      </c>
      <c r="AH118" s="113" t="s">
        <v>72</v>
      </c>
      <c r="AI118" s="114">
        <v>-0.0249</v>
      </c>
    </row>
    <row r="119" spans="1:35" ht="26.25" thickBot="1" thickTop="1">
      <c r="A119" s="181"/>
      <c r="B119" s="184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2"/>
      <c r="AF119" s="122"/>
      <c r="AG119" s="122"/>
      <c r="AH119" s="109">
        <f>AB118-AB92</f>
        <v>-4256</v>
      </c>
      <c r="AI119" s="110">
        <f>AH119/AB92</f>
        <v>-0.024946806328141943</v>
      </c>
    </row>
    <row r="120" spans="1:35" ht="42.75" thickBot="1" thickTop="1">
      <c r="A120" s="181"/>
      <c r="B120" s="184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1"/>
      <c r="AI120" s="112"/>
    </row>
    <row r="121" spans="1:35" ht="24.75" customHeight="1" thickBot="1" thickTop="1">
      <c r="A121" s="181" t="s">
        <v>10</v>
      </c>
      <c r="B121" s="184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3">
        <v>51766</v>
      </c>
      <c r="AF121" s="124">
        <v>27702</v>
      </c>
      <c r="AG121" s="125">
        <v>905</v>
      </c>
      <c r="AH121" s="113" t="s">
        <v>73</v>
      </c>
      <c r="AI121" s="114">
        <v>0.0194</v>
      </c>
    </row>
    <row r="122" spans="1:35" ht="26.25" thickBot="1" thickTop="1">
      <c r="A122" s="181"/>
      <c r="B122" s="184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2"/>
      <c r="AF122" s="122"/>
      <c r="AG122" s="122"/>
      <c r="AH122" s="109">
        <f>AB121-AB95</f>
        <v>1530</v>
      </c>
      <c r="AI122" s="110">
        <f>AH122/AB95</f>
        <v>0.019405654274951487</v>
      </c>
    </row>
    <row r="123" spans="1:35" ht="42.75" thickBot="1" thickTop="1">
      <c r="A123" s="181"/>
      <c r="B123" s="184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9"/>
      <c r="AI123" s="112"/>
    </row>
    <row r="124" spans="1:35" ht="25.5" customHeight="1" thickBot="1" thickTop="1">
      <c r="A124" s="181" t="s">
        <v>11</v>
      </c>
      <c r="B124" s="184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3">
        <v>17890</v>
      </c>
      <c r="AF124" s="124">
        <v>8582</v>
      </c>
      <c r="AG124" s="125">
        <v>0</v>
      </c>
      <c r="AH124" s="113" t="s">
        <v>75</v>
      </c>
      <c r="AI124" s="114">
        <v>0.024</v>
      </c>
    </row>
    <row r="125" spans="1:35" ht="26.25" thickBot="1" thickTop="1">
      <c r="A125" s="181"/>
      <c r="B125" s="184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2"/>
      <c r="AF125" s="122"/>
      <c r="AG125" s="122"/>
      <c r="AH125" s="109">
        <f>AB124-AB98</f>
        <v>621</v>
      </c>
      <c r="AI125" s="110">
        <f>AH125/AB98</f>
        <v>0.02402228153649762</v>
      </c>
    </row>
    <row r="126" spans="1:35" ht="42.75" thickBot="1" thickTop="1">
      <c r="A126" s="181"/>
      <c r="B126" s="184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1"/>
      <c r="AI126" s="112"/>
    </row>
    <row r="127" spans="1:35" ht="25.5" customHeight="1" thickBot="1" thickTop="1">
      <c r="A127" s="181" t="s">
        <v>12</v>
      </c>
      <c r="B127" s="184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3">
        <v>58138</v>
      </c>
      <c r="AF127" s="124">
        <v>38286</v>
      </c>
      <c r="AG127" s="125">
        <v>28</v>
      </c>
      <c r="AH127" s="113" t="s">
        <v>74</v>
      </c>
      <c r="AI127" s="114">
        <v>0.0232</v>
      </c>
    </row>
    <row r="128" spans="1:35" ht="26.25" thickBot="1" thickTop="1">
      <c r="A128" s="181"/>
      <c r="B128" s="184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7"/>
      <c r="AF128" s="118"/>
      <c r="AG128" s="118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81"/>
      <c r="B129" s="184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8"/>
      <c r="AF129" s="118"/>
      <c r="AG129" s="118"/>
      <c r="AH129" s="7"/>
    </row>
    <row r="130" spans="1:34" ht="13.5" thickBot="1">
      <c r="A130" s="185" t="s">
        <v>13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8"/>
      <c r="AC130" s="7"/>
      <c r="AD130" s="74"/>
      <c r="AH130" s="7"/>
    </row>
    <row r="131" spans="1:34" ht="27" customHeight="1" thickBot="1">
      <c r="A131" s="181" t="s">
        <v>14</v>
      </c>
      <c r="B131" s="187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81"/>
      <c r="B132" s="188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81"/>
      <c r="B133" s="189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9" t="s">
        <v>70</v>
      </c>
    </row>
    <row r="135" ht="27" customHeight="1"/>
    <row r="136" spans="1:33" ht="29.25" customHeight="1">
      <c r="A136" s="202" t="s">
        <v>77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4"/>
      <c r="AF136" s="204"/>
      <c r="AG136" s="204"/>
    </row>
    <row r="137" ht="13.5" thickBot="1"/>
    <row r="138" spans="1:35" ht="24" customHeight="1" thickBot="1">
      <c r="A138" s="205" t="s">
        <v>42</v>
      </c>
      <c r="B138" s="206" t="s">
        <v>58</v>
      </c>
      <c r="C138" s="208"/>
      <c r="D138" s="185" t="s">
        <v>76</v>
      </c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10"/>
      <c r="AB138" s="190" t="s">
        <v>22</v>
      </c>
      <c r="AC138" s="195" t="s">
        <v>23</v>
      </c>
      <c r="AD138" s="220"/>
      <c r="AE138" s="222" t="s">
        <v>22</v>
      </c>
      <c r="AF138" s="223"/>
      <c r="AG138" s="223"/>
      <c r="AH138" s="195" t="s">
        <v>23</v>
      </c>
      <c r="AI138" s="196"/>
    </row>
    <row r="139" spans="1:35" ht="20.25" customHeight="1" thickBot="1" thickTop="1">
      <c r="A139" s="205"/>
      <c r="B139" s="207"/>
      <c r="C139" s="181"/>
      <c r="D139" s="182" t="s">
        <v>4</v>
      </c>
      <c r="E139" s="183"/>
      <c r="F139" s="182" t="s">
        <v>5</v>
      </c>
      <c r="G139" s="183"/>
      <c r="H139" s="182" t="s">
        <v>26</v>
      </c>
      <c r="I139" s="183"/>
      <c r="J139" s="182" t="s">
        <v>27</v>
      </c>
      <c r="K139" s="183"/>
      <c r="L139" s="182" t="s">
        <v>28</v>
      </c>
      <c r="M139" s="183"/>
      <c r="N139" s="182" t="s">
        <v>29</v>
      </c>
      <c r="O139" s="183"/>
      <c r="P139" s="182" t="s">
        <v>33</v>
      </c>
      <c r="Q139" s="183"/>
      <c r="R139" s="182" t="s">
        <v>35</v>
      </c>
      <c r="S139" s="183"/>
      <c r="T139" s="182" t="s">
        <v>40</v>
      </c>
      <c r="U139" s="183"/>
      <c r="V139" s="182" t="s">
        <v>41</v>
      </c>
      <c r="W139" s="183"/>
      <c r="X139" s="182" t="s">
        <v>44</v>
      </c>
      <c r="Y139" s="183"/>
      <c r="Z139" s="224" t="s">
        <v>45</v>
      </c>
      <c r="AA139" s="225"/>
      <c r="AB139" s="191"/>
      <c r="AC139" s="197"/>
      <c r="AD139" s="221"/>
      <c r="AE139" s="222"/>
      <c r="AF139" s="223"/>
      <c r="AG139" s="223"/>
      <c r="AH139" s="197"/>
      <c r="AI139" s="198"/>
    </row>
    <row r="140" spans="1:35" ht="24" customHeight="1" thickBot="1" thickTop="1">
      <c r="A140" s="2"/>
      <c r="B140" s="1"/>
      <c r="C140" s="217" t="s">
        <v>34</v>
      </c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9"/>
      <c r="AB140" s="192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9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30"/>
      <c r="AB141" s="211" t="s">
        <v>6</v>
      </c>
      <c r="AC141" s="212"/>
      <c r="AD141" s="213"/>
      <c r="AE141" s="67" t="s">
        <v>30</v>
      </c>
      <c r="AF141" s="37" t="s">
        <v>31</v>
      </c>
      <c r="AG141" s="38" t="s">
        <v>32</v>
      </c>
      <c r="AH141" s="227"/>
      <c r="AI141" s="228"/>
    </row>
    <row r="142" spans="1:35" ht="27.75" customHeight="1" thickBot="1" thickTop="1">
      <c r="A142" s="181" t="s">
        <v>7</v>
      </c>
      <c r="B142" s="187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14"/>
      <c r="AC142" s="215"/>
      <c r="AD142" s="216"/>
      <c r="AE142" s="130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81"/>
      <c r="B143" s="188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6"/>
      <c r="AC143" s="44"/>
      <c r="AD143" s="69"/>
      <c r="AE143" s="42"/>
      <c r="AF143" s="42"/>
      <c r="AG143" s="42"/>
      <c r="AH143" s="116"/>
      <c r="AJ143" s="86">
        <f>AE142-AB116</f>
        <v>9073.166666666628</v>
      </c>
      <c r="AK143" s="131">
        <f>AJ143/AB116</f>
        <v>0.016697399770820534</v>
      </c>
    </row>
    <row r="144" spans="1:35" ht="27.75" customHeight="1" thickBot="1" thickTop="1">
      <c r="A144" s="181"/>
      <c r="B144" s="189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81" t="s">
        <v>9</v>
      </c>
      <c r="B145" s="184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20">
        <v>103809</v>
      </c>
      <c r="AF145" s="121">
        <v>65755</v>
      </c>
      <c r="AG145" s="121">
        <v>3808</v>
      </c>
      <c r="AH145" s="21" t="s">
        <v>78</v>
      </c>
      <c r="AI145" s="24">
        <v>0.0422</v>
      </c>
    </row>
    <row r="146" spans="1:35" ht="27.75" customHeight="1" thickBot="1" thickTop="1">
      <c r="A146" s="181"/>
      <c r="B146" s="184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2"/>
      <c r="AF146" s="122"/>
      <c r="AG146" s="122"/>
      <c r="AH146" s="128"/>
      <c r="AI146" s="129"/>
    </row>
    <row r="147" spans="1:35" ht="27.75" customHeight="1" thickBot="1" thickTop="1">
      <c r="A147" s="181"/>
      <c r="B147" s="184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7"/>
      <c r="AI147" s="3"/>
    </row>
    <row r="148" spans="1:35" ht="27.75" customHeight="1" thickBot="1" thickTop="1">
      <c r="A148" s="181" t="s">
        <v>10</v>
      </c>
      <c r="B148" s="184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3">
        <v>61725</v>
      </c>
      <c r="AF148" s="124">
        <v>27996</v>
      </c>
      <c r="AG148" s="125">
        <v>1090</v>
      </c>
      <c r="AH148" s="21" t="s">
        <v>79</v>
      </c>
      <c r="AI148" s="24">
        <v>0.1299</v>
      </c>
    </row>
    <row r="149" spans="1:35" ht="27.75" customHeight="1" thickBot="1" thickTop="1">
      <c r="A149" s="181"/>
      <c r="B149" s="184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2"/>
      <c r="AF149" s="122"/>
      <c r="AG149" s="122"/>
      <c r="AH149" s="128"/>
      <c r="AI149" s="129"/>
    </row>
    <row r="150" spans="1:35" ht="27.75" customHeight="1" thickBot="1" thickTop="1">
      <c r="A150" s="181"/>
      <c r="B150" s="184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8"/>
      <c r="AI150" s="3"/>
    </row>
    <row r="151" spans="1:35" ht="27.75" customHeight="1" thickBot="1" thickTop="1">
      <c r="A151" s="181" t="s">
        <v>11</v>
      </c>
      <c r="B151" s="184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3">
        <v>22204</v>
      </c>
      <c r="AF151" s="124">
        <v>10677</v>
      </c>
      <c r="AG151" s="125">
        <v>0</v>
      </c>
      <c r="AH151" s="21" t="s">
        <v>80</v>
      </c>
      <c r="AI151" s="24">
        <v>0.2421</v>
      </c>
    </row>
    <row r="152" spans="1:35" ht="27.75" customHeight="1" thickBot="1" thickTop="1">
      <c r="A152" s="181"/>
      <c r="B152" s="184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2"/>
      <c r="AF152" s="122"/>
      <c r="AG152" s="122"/>
      <c r="AH152" s="128"/>
      <c r="AI152" s="129"/>
    </row>
    <row r="153" spans="1:35" ht="27.75" customHeight="1" thickBot="1" thickTop="1">
      <c r="A153" s="181"/>
      <c r="B153" s="184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7"/>
      <c r="AI153" s="3"/>
    </row>
    <row r="154" spans="1:35" ht="27.75" customHeight="1" thickBot="1" thickTop="1">
      <c r="A154" s="181" t="s">
        <v>12</v>
      </c>
      <c r="B154" s="184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3">
        <v>58431</v>
      </c>
      <c r="AF154" s="124">
        <v>40701</v>
      </c>
      <c r="AG154" s="125">
        <v>1275</v>
      </c>
      <c r="AH154" s="21" t="s">
        <v>81</v>
      </c>
      <c r="AI154" s="24">
        <v>0.041</v>
      </c>
    </row>
    <row r="155" spans="1:35" ht="27.75" customHeight="1" thickBot="1" thickTop="1">
      <c r="A155" s="181"/>
      <c r="B155" s="184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7"/>
      <c r="AF155" s="118"/>
      <c r="AG155" s="118"/>
      <c r="AH155" s="9"/>
      <c r="AI155" s="129"/>
    </row>
    <row r="156" spans="1:34" ht="27.75" customHeight="1" thickBot="1" thickTop="1">
      <c r="A156" s="181"/>
      <c r="B156" s="184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8"/>
      <c r="AF156" s="118"/>
      <c r="AG156" s="118"/>
      <c r="AH156" s="7"/>
    </row>
    <row r="157" spans="1:34" ht="27.75" customHeight="1" thickBot="1">
      <c r="A157" s="185" t="s">
        <v>13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8"/>
      <c r="AC157" s="7"/>
      <c r="AD157" s="74"/>
      <c r="AH157" s="7"/>
    </row>
    <row r="158" spans="1:34" ht="27.75" customHeight="1" thickBot="1">
      <c r="A158" s="181" t="s">
        <v>14</v>
      </c>
      <c r="B158" s="187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8" t="s">
        <v>106</v>
      </c>
      <c r="AF158" s="102">
        <f>AB158-AB131</f>
        <v>2216.25</v>
      </c>
      <c r="AH158" s="64"/>
    </row>
    <row r="159" spans="1:34" ht="27.75" customHeight="1" thickBot="1" thickTop="1">
      <c r="A159" s="181"/>
      <c r="B159" s="188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2">
        <f>AF158/AB131</f>
        <v>0.19199948020445293</v>
      </c>
      <c r="AH159" s="7"/>
    </row>
    <row r="160" spans="1:34" ht="27.75" customHeight="1" thickBot="1" thickTop="1">
      <c r="A160" s="181"/>
      <c r="B160" s="189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9"/>
    </row>
    <row r="163" spans="1:33" ht="25.5" customHeight="1">
      <c r="A163" s="202" t="s">
        <v>83</v>
      </c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4"/>
      <c r="AF163" s="204"/>
      <c r="AG163" s="204"/>
    </row>
    <row r="164" ht="13.5" thickBot="1"/>
    <row r="165" spans="1:35" ht="21" customHeight="1" thickBot="1">
      <c r="A165" s="205" t="s">
        <v>42</v>
      </c>
      <c r="B165" s="206" t="s">
        <v>58</v>
      </c>
      <c r="C165" s="208"/>
      <c r="D165" s="185" t="s">
        <v>82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10"/>
      <c r="AB165" s="190" t="s">
        <v>22</v>
      </c>
      <c r="AC165" s="195" t="s">
        <v>23</v>
      </c>
      <c r="AD165" s="220"/>
      <c r="AE165" s="222" t="s">
        <v>22</v>
      </c>
      <c r="AF165" s="223"/>
      <c r="AG165" s="223"/>
      <c r="AH165" s="195" t="s">
        <v>23</v>
      </c>
      <c r="AI165" s="196"/>
    </row>
    <row r="166" spans="1:35" ht="25.5" customHeight="1" thickBot="1" thickTop="1">
      <c r="A166" s="205"/>
      <c r="B166" s="207"/>
      <c r="C166" s="181"/>
      <c r="D166" s="182" t="s">
        <v>4</v>
      </c>
      <c r="E166" s="183"/>
      <c r="F166" s="182" t="s">
        <v>5</v>
      </c>
      <c r="G166" s="183"/>
      <c r="H166" s="182" t="s">
        <v>26</v>
      </c>
      <c r="I166" s="183"/>
      <c r="J166" s="182" t="s">
        <v>27</v>
      </c>
      <c r="K166" s="183"/>
      <c r="L166" s="182" t="s">
        <v>28</v>
      </c>
      <c r="M166" s="183"/>
      <c r="N166" s="182" t="s">
        <v>29</v>
      </c>
      <c r="O166" s="183"/>
      <c r="P166" s="182" t="s">
        <v>33</v>
      </c>
      <c r="Q166" s="183"/>
      <c r="R166" s="182" t="s">
        <v>35</v>
      </c>
      <c r="S166" s="183"/>
      <c r="T166" s="182" t="s">
        <v>40</v>
      </c>
      <c r="U166" s="183"/>
      <c r="V166" s="182" t="s">
        <v>41</v>
      </c>
      <c r="W166" s="183"/>
      <c r="X166" s="182" t="s">
        <v>44</v>
      </c>
      <c r="Y166" s="183"/>
      <c r="Z166" s="224" t="s">
        <v>45</v>
      </c>
      <c r="AA166" s="225"/>
      <c r="AB166" s="191"/>
      <c r="AC166" s="197"/>
      <c r="AD166" s="221"/>
      <c r="AE166" s="222"/>
      <c r="AF166" s="223"/>
      <c r="AG166" s="223"/>
      <c r="AH166" s="197"/>
      <c r="AI166" s="198"/>
    </row>
    <row r="167" spans="1:35" ht="22.5" customHeight="1" thickBot="1" thickTop="1">
      <c r="A167" s="2"/>
      <c r="B167" s="1"/>
      <c r="C167" s="217" t="s">
        <v>34</v>
      </c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9"/>
      <c r="AB167" s="192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9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30"/>
      <c r="AB168" s="211" t="s">
        <v>6</v>
      </c>
      <c r="AC168" s="212"/>
      <c r="AD168" s="213"/>
      <c r="AE168" s="67" t="s">
        <v>30</v>
      </c>
      <c r="AF168" s="37" t="s">
        <v>31</v>
      </c>
      <c r="AG168" s="38" t="s">
        <v>32</v>
      </c>
      <c r="AH168" s="227"/>
      <c r="AI168" s="228"/>
    </row>
    <row r="169" spans="1:35" ht="24.75" customHeight="1" thickBot="1" thickTop="1">
      <c r="A169" s="181" t="s">
        <v>7</v>
      </c>
      <c r="B169" s="187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14"/>
      <c r="AC169" s="215"/>
      <c r="AD169" s="216"/>
      <c r="AE169" s="130"/>
      <c r="AF169" s="42"/>
      <c r="AG169" s="42"/>
      <c r="AH169" s="85"/>
      <c r="AI169" s="39"/>
    </row>
    <row r="170" spans="1:34" ht="24.75" customHeight="1" thickBot="1" thickTop="1">
      <c r="A170" s="181"/>
      <c r="B170" s="188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6"/>
      <c r="AC170" s="44"/>
      <c r="AD170" s="69"/>
      <c r="AE170" s="42"/>
      <c r="AF170" s="42"/>
      <c r="AG170" s="42"/>
      <c r="AH170" s="116"/>
    </row>
    <row r="171" spans="1:35" ht="24.75" customHeight="1" thickBot="1" thickTop="1">
      <c r="A171" s="181"/>
      <c r="B171" s="189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81" t="s">
        <v>9</v>
      </c>
      <c r="B172" s="184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20">
        <v>72983</v>
      </c>
      <c r="AF172" s="121">
        <v>64805</v>
      </c>
      <c r="AG172" s="121">
        <v>1768</v>
      </c>
      <c r="AH172" s="21" t="s">
        <v>84</v>
      </c>
      <c r="AI172" s="24">
        <v>0.0089</v>
      </c>
    </row>
    <row r="173" spans="1:35" ht="24.75" customHeight="1" thickBot="1" thickTop="1">
      <c r="A173" s="181"/>
      <c r="B173" s="184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2"/>
      <c r="AF173" s="122"/>
      <c r="AG173" s="122"/>
      <c r="AH173" s="109"/>
      <c r="AI173" s="110"/>
    </row>
    <row r="174" spans="1:35" ht="24.75" customHeight="1" thickBot="1" thickTop="1">
      <c r="A174" s="181"/>
      <c r="B174" s="184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1"/>
      <c r="AI174" s="112"/>
    </row>
    <row r="175" spans="1:35" ht="24.75" customHeight="1" thickBot="1" thickTop="1">
      <c r="A175" s="181" t="s">
        <v>10</v>
      </c>
      <c r="B175" s="184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3">
        <v>70333</v>
      </c>
      <c r="AF175" s="124">
        <v>31675</v>
      </c>
      <c r="AG175" s="125">
        <v>1569</v>
      </c>
      <c r="AH175" s="21" t="s">
        <v>85</v>
      </c>
      <c r="AI175" s="24">
        <v>0.1406</v>
      </c>
    </row>
    <row r="176" spans="1:35" ht="24.75" customHeight="1" thickBot="1" thickTop="1">
      <c r="A176" s="181"/>
      <c r="B176" s="184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2"/>
      <c r="AF176" s="122"/>
      <c r="AG176" s="122"/>
      <c r="AH176" s="109"/>
      <c r="AI176" s="110"/>
    </row>
    <row r="177" spans="1:35" ht="24.75" customHeight="1" thickBot="1" thickTop="1">
      <c r="A177" s="181"/>
      <c r="B177" s="184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9"/>
      <c r="AI177" s="112"/>
    </row>
    <row r="178" spans="1:35" ht="24.75" customHeight="1" thickBot="1" thickTop="1">
      <c r="A178" s="181" t="s">
        <v>11</v>
      </c>
      <c r="B178" s="184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3">
        <v>24586</v>
      </c>
      <c r="AF178" s="124">
        <v>12907</v>
      </c>
      <c r="AG178" s="125">
        <v>0</v>
      </c>
      <c r="AH178" s="21" t="s">
        <v>105</v>
      </c>
      <c r="AI178" s="24">
        <v>0.1403</v>
      </c>
    </row>
    <row r="179" spans="1:35" ht="24.75" customHeight="1" thickBot="1" thickTop="1">
      <c r="A179" s="181"/>
      <c r="B179" s="184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2"/>
      <c r="AF179" s="122"/>
      <c r="AG179" s="122"/>
      <c r="AH179" s="109"/>
      <c r="AI179" s="110"/>
    </row>
    <row r="180" spans="1:35" ht="24.75" customHeight="1" thickBot="1" thickTop="1">
      <c r="A180" s="181"/>
      <c r="B180" s="184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1"/>
      <c r="AI180" s="112"/>
    </row>
    <row r="181" spans="1:35" ht="24.75" customHeight="1" thickBot="1" thickTop="1">
      <c r="A181" s="181" t="s">
        <v>12</v>
      </c>
      <c r="B181" s="184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3">
        <v>62281</v>
      </c>
      <c r="AF181" s="124">
        <v>37373</v>
      </c>
      <c r="AG181" s="125">
        <v>1118</v>
      </c>
      <c r="AH181" s="21" t="s">
        <v>86</v>
      </c>
      <c r="AI181" s="24">
        <v>0.0036</v>
      </c>
    </row>
    <row r="182" spans="1:35" ht="24.75" customHeight="1" thickBot="1" thickTop="1">
      <c r="A182" s="181"/>
      <c r="B182" s="184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7"/>
      <c r="AF182" s="118"/>
      <c r="AG182" s="118"/>
      <c r="AH182" s="132"/>
      <c r="AI182" s="110"/>
    </row>
    <row r="183" spans="1:34" ht="24.75" customHeight="1" thickBot="1" thickTop="1">
      <c r="A183" s="181"/>
      <c r="B183" s="184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8"/>
      <c r="AF183" s="118"/>
      <c r="AG183" s="118"/>
      <c r="AH183" s="7"/>
    </row>
    <row r="184" spans="1:34" ht="24.75" customHeight="1" thickBot="1">
      <c r="A184" s="185" t="s">
        <v>13</v>
      </c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8"/>
      <c r="AC184" s="7"/>
      <c r="AD184" s="74"/>
      <c r="AH184" s="7"/>
    </row>
    <row r="185" spans="1:34" ht="24.75" customHeight="1" thickBot="1">
      <c r="A185" s="181" t="s">
        <v>14</v>
      </c>
      <c r="B185" s="187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8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81"/>
      <c r="B186" s="188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2">
        <f>AF185/AB158</f>
        <v>-0.028611055592904125</v>
      </c>
      <c r="AH186" s="7"/>
    </row>
    <row r="187" spans="1:34" ht="24.75" customHeight="1" thickBot="1" thickTop="1">
      <c r="A187" s="181"/>
      <c r="B187" s="189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2" t="s">
        <v>87</v>
      </c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4"/>
      <c r="AF190" s="204"/>
      <c r="AG190" s="204"/>
    </row>
    <row r="191" ht="21.75" customHeight="1" thickBot="1"/>
    <row r="192" spans="1:35" ht="20.25" customHeight="1" thickBot="1">
      <c r="A192" s="205" t="s">
        <v>42</v>
      </c>
      <c r="B192" s="206" t="s">
        <v>58</v>
      </c>
      <c r="C192" s="208"/>
      <c r="D192" s="185" t="s">
        <v>88</v>
      </c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10"/>
      <c r="AB192" s="190" t="s">
        <v>22</v>
      </c>
      <c r="AC192" s="195" t="s">
        <v>23</v>
      </c>
      <c r="AD192" s="220"/>
      <c r="AE192" s="222" t="s">
        <v>22</v>
      </c>
      <c r="AF192" s="223"/>
      <c r="AG192" s="223"/>
      <c r="AH192" s="195" t="s">
        <v>23</v>
      </c>
      <c r="AI192" s="196"/>
    </row>
    <row r="193" spans="1:35" ht="24" customHeight="1" thickBot="1" thickTop="1">
      <c r="A193" s="205"/>
      <c r="B193" s="207"/>
      <c r="C193" s="181"/>
      <c r="D193" s="182" t="s">
        <v>4</v>
      </c>
      <c r="E193" s="183"/>
      <c r="F193" s="182" t="s">
        <v>5</v>
      </c>
      <c r="G193" s="183"/>
      <c r="H193" s="182" t="s">
        <v>26</v>
      </c>
      <c r="I193" s="183"/>
      <c r="J193" s="182" t="s">
        <v>27</v>
      </c>
      <c r="K193" s="183"/>
      <c r="L193" s="182" t="s">
        <v>28</v>
      </c>
      <c r="M193" s="183"/>
      <c r="N193" s="182" t="s">
        <v>29</v>
      </c>
      <c r="O193" s="183"/>
      <c r="P193" s="182" t="s">
        <v>33</v>
      </c>
      <c r="Q193" s="183"/>
      <c r="R193" s="182" t="s">
        <v>35</v>
      </c>
      <c r="S193" s="183"/>
      <c r="T193" s="182" t="s">
        <v>40</v>
      </c>
      <c r="U193" s="183"/>
      <c r="V193" s="182" t="s">
        <v>41</v>
      </c>
      <c r="W193" s="183"/>
      <c r="X193" s="182" t="s">
        <v>44</v>
      </c>
      <c r="Y193" s="183"/>
      <c r="Z193" s="224" t="s">
        <v>45</v>
      </c>
      <c r="AA193" s="225"/>
      <c r="AB193" s="191"/>
      <c r="AC193" s="197"/>
      <c r="AD193" s="221"/>
      <c r="AE193" s="222"/>
      <c r="AF193" s="223"/>
      <c r="AG193" s="223"/>
      <c r="AH193" s="197"/>
      <c r="AI193" s="198"/>
    </row>
    <row r="194" spans="1:35" ht="21" customHeight="1" thickBot="1" thickTop="1">
      <c r="A194" s="2"/>
      <c r="B194" s="1"/>
      <c r="C194" s="217" t="s">
        <v>34</v>
      </c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9"/>
      <c r="AB194" s="192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9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30"/>
      <c r="AB195" s="211" t="s">
        <v>6</v>
      </c>
      <c r="AC195" s="212"/>
      <c r="AD195" s="213"/>
      <c r="AE195" s="67" t="s">
        <v>30</v>
      </c>
      <c r="AF195" s="37" t="s">
        <v>31</v>
      </c>
      <c r="AG195" s="38" t="s">
        <v>32</v>
      </c>
      <c r="AH195" s="227"/>
      <c r="AI195" s="228"/>
    </row>
    <row r="196" spans="1:35" ht="27" customHeight="1" thickBot="1" thickTop="1">
      <c r="A196" s="181" t="s">
        <v>7</v>
      </c>
      <c r="B196" s="187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14"/>
      <c r="AC196" s="215"/>
      <c r="AD196" s="216"/>
      <c r="AE196" s="130"/>
      <c r="AF196" s="42"/>
      <c r="AG196" s="42"/>
      <c r="AH196" s="85"/>
      <c r="AI196" s="39"/>
    </row>
    <row r="197" spans="1:34" ht="27" customHeight="1" thickBot="1" thickTop="1">
      <c r="A197" s="181"/>
      <c r="B197" s="188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6"/>
      <c r="AC197" s="44"/>
      <c r="AD197" s="69"/>
      <c r="AE197" s="42"/>
      <c r="AF197" s="42"/>
      <c r="AG197" s="42"/>
      <c r="AH197" s="116"/>
    </row>
    <row r="198" spans="1:36" ht="27" customHeight="1" thickBot="1" thickTop="1">
      <c r="A198" s="181"/>
      <c r="B198" s="189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3"/>
      <c r="AI198" s="118"/>
      <c r="AJ198" s="118"/>
    </row>
    <row r="199" spans="1:36" ht="27" customHeight="1" thickBot="1" thickTop="1">
      <c r="A199" s="181" t="s">
        <v>9</v>
      </c>
      <c r="B199" s="184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20">
        <v>112793</v>
      </c>
      <c r="AF199" s="121">
        <v>59166</v>
      </c>
      <c r="AG199" s="121">
        <v>3493</v>
      </c>
      <c r="AH199" s="113" t="s">
        <v>89</v>
      </c>
      <c r="AI199" s="114">
        <v>0.0031</v>
      </c>
      <c r="AJ199" s="118"/>
    </row>
    <row r="200" spans="1:36" ht="27" customHeight="1" thickBot="1" thickTop="1">
      <c r="A200" s="181"/>
      <c r="B200" s="184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2"/>
      <c r="AF200" s="122"/>
      <c r="AG200" s="122"/>
      <c r="AH200" s="109">
        <f>AB199-AB173</f>
        <v>542</v>
      </c>
      <c r="AI200" s="110">
        <f>AH200/AB173</f>
        <v>0.0030987364930535706</v>
      </c>
      <c r="AJ200" s="118"/>
    </row>
    <row r="201" spans="1:36" ht="27" customHeight="1" thickBot="1" thickTop="1">
      <c r="A201" s="181"/>
      <c r="B201" s="184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1"/>
      <c r="AI201" s="112"/>
      <c r="AJ201" s="118"/>
    </row>
    <row r="202" spans="1:36" ht="27" customHeight="1" thickBot="1" thickTop="1">
      <c r="A202" s="181" t="s">
        <v>10</v>
      </c>
      <c r="B202" s="184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3">
        <v>76681</v>
      </c>
      <c r="AF202" s="124">
        <v>33299</v>
      </c>
      <c r="AG202" s="125">
        <v>1416</v>
      </c>
      <c r="AH202" s="113" t="s">
        <v>90</v>
      </c>
      <c r="AI202" s="114">
        <v>0.0755</v>
      </c>
      <c r="AJ202" s="118"/>
    </row>
    <row r="203" spans="1:36" ht="27" customHeight="1" thickBot="1" thickTop="1">
      <c r="A203" s="181"/>
      <c r="B203" s="184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2"/>
      <c r="AF203" s="122"/>
      <c r="AG203" s="122"/>
      <c r="AH203" s="109">
        <f>AB202-AB176</f>
        <v>7819</v>
      </c>
      <c r="AI203" s="110">
        <f>AH203/AB176</f>
        <v>0.07548973227647064</v>
      </c>
      <c r="AJ203" s="118"/>
    </row>
    <row r="204" spans="1:36" ht="27" customHeight="1" thickBot="1" thickTop="1">
      <c r="A204" s="181"/>
      <c r="B204" s="184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9"/>
      <c r="AI204" s="112"/>
      <c r="AJ204" s="118"/>
    </row>
    <row r="205" spans="1:36" ht="27" customHeight="1" thickBot="1" thickTop="1">
      <c r="A205" s="181" t="s">
        <v>11</v>
      </c>
      <c r="B205" s="184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3">
        <v>31791</v>
      </c>
      <c r="AF205" s="124">
        <v>11688</v>
      </c>
      <c r="AG205" s="125">
        <v>0</v>
      </c>
      <c r="AH205" s="113" t="s">
        <v>91</v>
      </c>
      <c r="AI205" s="114">
        <v>0.1597</v>
      </c>
      <c r="AJ205" s="118"/>
    </row>
    <row r="206" spans="1:36" ht="27" customHeight="1" thickBot="1" thickTop="1">
      <c r="A206" s="181"/>
      <c r="B206" s="184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2"/>
      <c r="AF206" s="122"/>
      <c r="AG206" s="122"/>
      <c r="AH206" s="109">
        <f>AB205-AB179</f>
        <v>5986</v>
      </c>
      <c r="AI206" s="110">
        <f>AH206/AB179</f>
        <v>0.15965646920758542</v>
      </c>
      <c r="AJ206" s="118"/>
    </row>
    <row r="207" spans="1:36" ht="27" customHeight="1" thickBot="1" thickTop="1">
      <c r="A207" s="181"/>
      <c r="B207" s="184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1"/>
      <c r="AI207" s="112"/>
      <c r="AJ207" s="118"/>
    </row>
    <row r="208" spans="1:36" ht="27" customHeight="1" thickBot="1" thickTop="1">
      <c r="A208" s="181" t="s">
        <v>12</v>
      </c>
      <c r="B208" s="184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3">
        <v>65149</v>
      </c>
      <c r="AF208" s="124">
        <v>36827</v>
      </c>
      <c r="AG208" s="125">
        <v>1017</v>
      </c>
      <c r="AH208" s="113" t="s">
        <v>92</v>
      </c>
      <c r="AI208" s="114">
        <v>0.022</v>
      </c>
      <c r="AJ208" s="118"/>
    </row>
    <row r="209" spans="1:35" ht="27" customHeight="1" thickBot="1" thickTop="1">
      <c r="A209" s="181"/>
      <c r="B209" s="184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8"/>
      <c r="AG209" s="108"/>
      <c r="AH209" s="132">
        <f>AB208-AB182</f>
        <v>2221</v>
      </c>
      <c r="AI209" s="110">
        <f>AH209/AB182</f>
        <v>0.022039852339935696</v>
      </c>
    </row>
    <row r="210" spans="1:34" ht="27" customHeight="1" thickBot="1" thickTop="1">
      <c r="A210" s="181"/>
      <c r="B210" s="184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8"/>
      <c r="AF210" s="108"/>
      <c r="AG210" s="108"/>
      <c r="AH210" s="7"/>
    </row>
    <row r="211" spans="1:34" ht="27" customHeight="1" thickBot="1">
      <c r="A211" s="185" t="s">
        <v>13</v>
      </c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8"/>
      <c r="AC211" s="7"/>
      <c r="AD211" s="74"/>
      <c r="AH211" s="7"/>
    </row>
    <row r="212" spans="1:34" ht="27" customHeight="1" thickBot="1">
      <c r="A212" s="181" t="s">
        <v>14</v>
      </c>
      <c r="B212" s="187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8" t="s">
        <v>106</v>
      </c>
      <c r="AF212" s="102">
        <f>AB212-AB185</f>
        <v>-820.25</v>
      </c>
      <c r="AH212" s="64"/>
    </row>
    <row r="213" spans="1:34" ht="27" customHeight="1" thickBot="1" thickTop="1">
      <c r="A213" s="181"/>
      <c r="B213" s="188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9">
        <f>AF212/AB185</f>
        <v>-0.06137031056132978</v>
      </c>
      <c r="AH213" s="7"/>
    </row>
    <row r="214" spans="1:34" ht="27" customHeight="1" thickBot="1" thickTop="1">
      <c r="A214" s="181"/>
      <c r="B214" s="189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2" t="s">
        <v>94</v>
      </c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4"/>
      <c r="AF217" s="204"/>
      <c r="AG217" s="204"/>
    </row>
    <row r="218" ht="13.5" thickBot="1"/>
    <row r="219" spans="1:35" ht="24" customHeight="1" thickBot="1">
      <c r="A219" s="205" t="s">
        <v>42</v>
      </c>
      <c r="B219" s="206" t="s">
        <v>58</v>
      </c>
      <c r="C219" s="208"/>
      <c r="D219" s="185" t="s">
        <v>93</v>
      </c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10"/>
      <c r="AB219" s="190" t="s">
        <v>22</v>
      </c>
      <c r="AC219" s="195" t="s">
        <v>23</v>
      </c>
      <c r="AD219" s="220"/>
      <c r="AE219" s="222" t="s">
        <v>22</v>
      </c>
      <c r="AF219" s="223"/>
      <c r="AG219" s="223"/>
      <c r="AH219" s="195" t="s">
        <v>23</v>
      </c>
      <c r="AI219" s="196"/>
    </row>
    <row r="220" spans="1:35" ht="24" customHeight="1" thickBot="1" thickTop="1">
      <c r="A220" s="205"/>
      <c r="B220" s="207"/>
      <c r="C220" s="181"/>
      <c r="D220" s="182" t="s">
        <v>4</v>
      </c>
      <c r="E220" s="183"/>
      <c r="F220" s="182" t="s">
        <v>5</v>
      </c>
      <c r="G220" s="183"/>
      <c r="H220" s="182" t="s">
        <v>26</v>
      </c>
      <c r="I220" s="183"/>
      <c r="J220" s="182" t="s">
        <v>27</v>
      </c>
      <c r="K220" s="183"/>
      <c r="L220" s="182" t="s">
        <v>28</v>
      </c>
      <c r="M220" s="183"/>
      <c r="N220" s="182" t="s">
        <v>29</v>
      </c>
      <c r="O220" s="183"/>
      <c r="P220" s="182" t="s">
        <v>33</v>
      </c>
      <c r="Q220" s="183"/>
      <c r="R220" s="182" t="s">
        <v>35</v>
      </c>
      <c r="S220" s="183"/>
      <c r="T220" s="182" t="s">
        <v>40</v>
      </c>
      <c r="U220" s="183"/>
      <c r="V220" s="182" t="s">
        <v>41</v>
      </c>
      <c r="W220" s="183"/>
      <c r="X220" s="182" t="s">
        <v>44</v>
      </c>
      <c r="Y220" s="183"/>
      <c r="Z220" s="224" t="s">
        <v>45</v>
      </c>
      <c r="AA220" s="225"/>
      <c r="AB220" s="191"/>
      <c r="AC220" s="197"/>
      <c r="AD220" s="221"/>
      <c r="AE220" s="222"/>
      <c r="AF220" s="223"/>
      <c r="AG220" s="223"/>
      <c r="AH220" s="197"/>
      <c r="AI220" s="198"/>
    </row>
    <row r="221" spans="1:35" ht="24.75" customHeight="1" thickBot="1" thickTop="1">
      <c r="A221" s="2"/>
      <c r="B221" s="1"/>
      <c r="C221" s="217" t="s">
        <v>34</v>
      </c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9"/>
      <c r="AB221" s="192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9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30"/>
      <c r="AB222" s="211" t="s">
        <v>6</v>
      </c>
      <c r="AC222" s="212"/>
      <c r="AD222" s="213"/>
      <c r="AE222" s="67" t="s">
        <v>30</v>
      </c>
      <c r="AF222" s="37" t="s">
        <v>31</v>
      </c>
      <c r="AG222" s="38" t="s">
        <v>32</v>
      </c>
      <c r="AH222" s="227"/>
      <c r="AI222" s="228"/>
    </row>
    <row r="223" spans="1:35" ht="25.5" customHeight="1" thickBot="1" thickTop="1">
      <c r="A223" s="181" t="s">
        <v>7</v>
      </c>
      <c r="B223" s="187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14"/>
      <c r="AC223" s="215"/>
      <c r="AD223" s="216"/>
      <c r="AE223" s="135"/>
      <c r="AF223" s="42"/>
      <c r="AG223" s="42"/>
      <c r="AH223" s="85"/>
      <c r="AI223" s="39"/>
    </row>
    <row r="224" spans="1:35" ht="25.5" customHeight="1" thickBot="1" thickTop="1">
      <c r="A224" s="181"/>
      <c r="B224" s="188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6"/>
      <c r="AC224" s="44"/>
      <c r="AD224" s="69"/>
      <c r="AE224" s="42"/>
      <c r="AF224" s="42"/>
      <c r="AG224" s="42"/>
      <c r="AH224" s="116"/>
      <c r="AI224" s="108"/>
    </row>
    <row r="225" spans="1:35" ht="25.5" customHeight="1" thickBot="1" thickTop="1">
      <c r="A225" s="181"/>
      <c r="B225" s="189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8"/>
    </row>
    <row r="226" spans="1:35" ht="25.5" customHeight="1" thickBot="1" thickTop="1">
      <c r="A226" s="181" t="s">
        <v>9</v>
      </c>
      <c r="B226" s="184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20">
        <v>115379</v>
      </c>
      <c r="AF226" s="121">
        <v>60685</v>
      </c>
      <c r="AG226" s="121">
        <v>3550</v>
      </c>
      <c r="AH226" s="21" t="s">
        <v>95</v>
      </c>
      <c r="AI226" s="24">
        <v>0.0237</v>
      </c>
    </row>
    <row r="227" spans="1:35" ht="25.5" customHeight="1" thickBot="1" thickTop="1">
      <c r="A227" s="181"/>
      <c r="B227" s="184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8"/>
      <c r="AD227" s="134"/>
      <c r="AE227" s="122"/>
      <c r="AF227" s="122"/>
      <c r="AG227" s="122"/>
      <c r="AH227" s="109">
        <f>AB226-AB199</f>
        <v>4162</v>
      </c>
      <c r="AI227" s="110">
        <f>AH227/AB199</f>
        <v>0.023721587670701958</v>
      </c>
    </row>
    <row r="228" spans="1:35" ht="25.5" customHeight="1" thickBot="1" thickTop="1">
      <c r="A228" s="181"/>
      <c r="B228" s="184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7"/>
      <c r="AI228" s="3"/>
    </row>
    <row r="229" spans="1:35" ht="25.5" customHeight="1" thickBot="1" thickTop="1">
      <c r="A229" s="181" t="s">
        <v>10</v>
      </c>
      <c r="B229" s="184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3">
        <v>92263</v>
      </c>
      <c r="AF229" s="124">
        <v>37263</v>
      </c>
      <c r="AG229" s="125">
        <v>2665</v>
      </c>
      <c r="AH229" s="21" t="s">
        <v>96</v>
      </c>
      <c r="AI229" s="24">
        <v>0.1867</v>
      </c>
    </row>
    <row r="230" spans="1:36" ht="25.5" customHeight="1" thickBot="1" thickTop="1">
      <c r="A230" s="181"/>
      <c r="B230" s="184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8"/>
      <c r="AD230" s="134"/>
      <c r="AE230" s="122"/>
      <c r="AF230" s="122"/>
      <c r="AG230" s="122"/>
      <c r="AH230" s="109">
        <f>AB229-AB202</f>
        <v>20795</v>
      </c>
      <c r="AI230" s="110">
        <f>AH230/AB202</f>
        <v>0.18667636180832345</v>
      </c>
      <c r="AJ230" s="118"/>
    </row>
    <row r="231" spans="1:35" ht="25.5" customHeight="1" thickBot="1" thickTop="1">
      <c r="A231" s="181"/>
      <c r="B231" s="184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8"/>
      <c r="AI231" s="3"/>
    </row>
    <row r="232" spans="1:35" ht="25.5" customHeight="1" thickBot="1" thickTop="1">
      <c r="A232" s="181" t="s">
        <v>11</v>
      </c>
      <c r="B232" s="184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3">
        <v>46918</v>
      </c>
      <c r="AF232" s="124">
        <v>15610</v>
      </c>
      <c r="AG232" s="125">
        <v>0</v>
      </c>
      <c r="AH232" s="21" t="s">
        <v>97</v>
      </c>
      <c r="AI232" s="24">
        <v>0.4381</v>
      </c>
    </row>
    <row r="233" spans="1:35" ht="25.5" customHeight="1" thickBot="1" thickTop="1">
      <c r="A233" s="181"/>
      <c r="B233" s="184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8"/>
      <c r="AD233" s="134"/>
      <c r="AE233" s="122"/>
      <c r="AF233" s="122"/>
      <c r="AG233" s="122"/>
      <c r="AH233" s="109">
        <f>AB232-AB205</f>
        <v>19049</v>
      </c>
      <c r="AI233" s="110">
        <f>AH233/AB205</f>
        <v>0.43811955196761654</v>
      </c>
    </row>
    <row r="234" spans="1:35" ht="25.5" customHeight="1" thickBot="1" thickTop="1">
      <c r="A234" s="181"/>
      <c r="B234" s="184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7"/>
      <c r="AI234" s="3"/>
    </row>
    <row r="235" spans="1:35" ht="25.5" customHeight="1" thickBot="1" thickTop="1">
      <c r="A235" s="181" t="s">
        <v>12</v>
      </c>
      <c r="B235" s="184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3">
        <v>68325</v>
      </c>
      <c r="AF235" s="124">
        <v>38997</v>
      </c>
      <c r="AG235" s="125">
        <v>571</v>
      </c>
      <c r="AH235" s="21" t="s">
        <v>98</v>
      </c>
      <c r="AI235" s="24">
        <v>0.0476</v>
      </c>
    </row>
    <row r="236" spans="1:35" ht="25.5" customHeight="1" thickBot="1" thickTop="1">
      <c r="A236" s="181"/>
      <c r="B236" s="184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8"/>
      <c r="AG236" s="108"/>
      <c r="AH236" s="132">
        <f>AB235-AB208</f>
        <v>4900</v>
      </c>
      <c r="AI236" s="110">
        <f>AH236/AB208</f>
        <v>0.04757604885768936</v>
      </c>
    </row>
    <row r="237" spans="1:34" ht="25.5" customHeight="1" thickBot="1" thickTop="1">
      <c r="A237" s="181"/>
      <c r="B237" s="184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8"/>
      <c r="AF237" s="108"/>
      <c r="AG237" s="108"/>
      <c r="AH237" s="7"/>
    </row>
    <row r="238" spans="1:34" ht="25.5" customHeight="1" thickBot="1">
      <c r="A238" s="185" t="s">
        <v>13</v>
      </c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8"/>
      <c r="AC238" s="7"/>
      <c r="AD238" s="74"/>
      <c r="AH238" s="7"/>
    </row>
    <row r="239" spans="1:34" ht="25.5" customHeight="1" thickBot="1">
      <c r="A239" s="181" t="s">
        <v>14</v>
      </c>
      <c r="B239" s="187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8" t="s">
        <v>106</v>
      </c>
      <c r="AF239" s="102"/>
      <c r="AH239" s="64"/>
    </row>
    <row r="240" spans="1:34" ht="25.5" customHeight="1" thickBot="1" thickTop="1">
      <c r="A240" s="181"/>
      <c r="B240" s="188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6"/>
      <c r="AH240" s="7"/>
    </row>
    <row r="241" spans="1:34" ht="25.5" customHeight="1" thickBot="1" thickTop="1">
      <c r="A241" s="181"/>
      <c r="B241" s="189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1">
        <f>AE240/AB212</f>
        <v>0.04121718567329143</v>
      </c>
      <c r="AH241" s="7"/>
    </row>
    <row r="244" spans="1:33" ht="25.5" customHeight="1">
      <c r="A244" s="202" t="s">
        <v>99</v>
      </c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4"/>
      <c r="AF244" s="204"/>
      <c r="AG244" s="204"/>
    </row>
    <row r="245" ht="13.5" thickBot="1"/>
    <row r="246" spans="1:35" ht="20.25" customHeight="1" thickBot="1">
      <c r="A246" s="205" t="s">
        <v>42</v>
      </c>
      <c r="B246" s="206" t="s">
        <v>58</v>
      </c>
      <c r="C246" s="208"/>
      <c r="D246" s="185" t="s">
        <v>100</v>
      </c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10"/>
      <c r="AB246" s="190" t="s">
        <v>22</v>
      </c>
      <c r="AC246" s="195" t="s">
        <v>23</v>
      </c>
      <c r="AD246" s="220"/>
      <c r="AE246" s="222" t="s">
        <v>22</v>
      </c>
      <c r="AF246" s="223"/>
      <c r="AG246" s="223"/>
      <c r="AH246" s="195" t="s">
        <v>23</v>
      </c>
      <c r="AI246" s="196"/>
    </row>
    <row r="247" spans="1:35" ht="25.5" customHeight="1" thickBot="1" thickTop="1">
      <c r="A247" s="205"/>
      <c r="B247" s="207"/>
      <c r="C247" s="181"/>
      <c r="D247" s="182" t="s">
        <v>4</v>
      </c>
      <c r="E247" s="183"/>
      <c r="F247" s="182" t="s">
        <v>5</v>
      </c>
      <c r="G247" s="183"/>
      <c r="H247" s="182" t="s">
        <v>26</v>
      </c>
      <c r="I247" s="183"/>
      <c r="J247" s="182" t="s">
        <v>27</v>
      </c>
      <c r="K247" s="183"/>
      <c r="L247" s="182" t="s">
        <v>28</v>
      </c>
      <c r="M247" s="183"/>
      <c r="N247" s="182" t="s">
        <v>29</v>
      </c>
      <c r="O247" s="183"/>
      <c r="P247" s="182" t="s">
        <v>33</v>
      </c>
      <c r="Q247" s="183"/>
      <c r="R247" s="182" t="s">
        <v>35</v>
      </c>
      <c r="S247" s="183"/>
      <c r="T247" s="182" t="s">
        <v>40</v>
      </c>
      <c r="U247" s="183"/>
      <c r="V247" s="182" t="s">
        <v>41</v>
      </c>
      <c r="W247" s="183"/>
      <c r="X247" s="182" t="s">
        <v>44</v>
      </c>
      <c r="Y247" s="183"/>
      <c r="Z247" s="224" t="s">
        <v>45</v>
      </c>
      <c r="AA247" s="225"/>
      <c r="AB247" s="191"/>
      <c r="AC247" s="197"/>
      <c r="AD247" s="221"/>
      <c r="AE247" s="222"/>
      <c r="AF247" s="223"/>
      <c r="AG247" s="223"/>
      <c r="AH247" s="197"/>
      <c r="AI247" s="198"/>
    </row>
    <row r="248" spans="1:35" ht="20.25" customHeight="1" thickBot="1" thickTop="1">
      <c r="A248" s="2"/>
      <c r="B248" s="1"/>
      <c r="C248" s="217" t="s">
        <v>34</v>
      </c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9"/>
      <c r="AB248" s="192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99"/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30"/>
      <c r="AB249" s="211" t="s">
        <v>6</v>
      </c>
      <c r="AC249" s="212"/>
      <c r="AD249" s="213"/>
      <c r="AE249" s="67" t="s">
        <v>30</v>
      </c>
      <c r="AF249" s="37" t="s">
        <v>31</v>
      </c>
      <c r="AG249" s="38" t="s">
        <v>32</v>
      </c>
      <c r="AH249" s="227"/>
      <c r="AI249" s="228"/>
    </row>
    <row r="250" spans="1:35" ht="27" customHeight="1" thickBot="1" thickTop="1">
      <c r="A250" s="181" t="s">
        <v>7</v>
      </c>
      <c r="B250" s="187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1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14"/>
      <c r="AC250" s="215"/>
      <c r="AD250" s="216"/>
      <c r="AE250" s="135"/>
      <c r="AF250" s="42"/>
      <c r="AG250" s="42"/>
      <c r="AH250" s="85"/>
      <c r="AI250" s="39"/>
    </row>
    <row r="251" spans="1:35" ht="27" customHeight="1" thickBot="1" thickTop="1">
      <c r="A251" s="181"/>
      <c r="B251" s="188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6"/>
      <c r="AC251" s="44"/>
      <c r="AD251" s="69"/>
      <c r="AE251" s="42"/>
      <c r="AF251" s="42"/>
      <c r="AG251" s="42"/>
      <c r="AH251" s="116"/>
      <c r="AI251" s="108"/>
    </row>
    <row r="252" spans="1:36" ht="27" customHeight="1" thickBot="1" thickTop="1">
      <c r="A252" s="181"/>
      <c r="B252" s="189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8"/>
      <c r="AJ252" s="108"/>
    </row>
    <row r="253" spans="1:36" ht="27" customHeight="1" thickBot="1" thickTop="1">
      <c r="A253" s="181" t="s">
        <v>9</v>
      </c>
      <c r="B253" s="184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20">
        <v>118195</v>
      </c>
      <c r="AF253" s="121">
        <v>60606</v>
      </c>
      <c r="AG253" s="121">
        <v>4042</v>
      </c>
      <c r="AH253" s="21" t="s">
        <v>101</v>
      </c>
      <c r="AI253" s="24">
        <v>0.018</v>
      </c>
      <c r="AJ253" s="108"/>
    </row>
    <row r="254" spans="1:35" ht="27" customHeight="1" thickBot="1" thickTop="1">
      <c r="A254" s="181"/>
      <c r="B254" s="184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8"/>
      <c r="AD254" s="134"/>
      <c r="AE254" s="122"/>
      <c r="AF254" s="122"/>
      <c r="AG254" s="122"/>
      <c r="AH254" s="109"/>
      <c r="AI254" s="110"/>
    </row>
    <row r="255" spans="1:36" ht="27" customHeight="1" thickBot="1" thickTop="1">
      <c r="A255" s="181"/>
      <c r="B255" s="184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7"/>
      <c r="AC255" s="128"/>
      <c r="AD255" s="138"/>
      <c r="AE255" s="75" t="s">
        <v>30</v>
      </c>
      <c r="AF255" s="76" t="s">
        <v>31</v>
      </c>
      <c r="AG255" s="77" t="s">
        <v>32</v>
      </c>
      <c r="AH255" s="107"/>
      <c r="AI255" s="3"/>
      <c r="AJ255" s="118"/>
    </row>
    <row r="256" spans="1:36" ht="27" customHeight="1" thickBot="1" thickTop="1">
      <c r="A256" s="181" t="s">
        <v>10</v>
      </c>
      <c r="B256" s="184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9"/>
      <c r="AD256" s="140"/>
      <c r="AE256" s="123">
        <v>98877</v>
      </c>
      <c r="AF256" s="124">
        <v>38697</v>
      </c>
      <c r="AG256" s="125">
        <v>2469</v>
      </c>
      <c r="AH256" s="21" t="s">
        <v>102</v>
      </c>
      <c r="AI256" s="24">
        <v>0.0594</v>
      </c>
      <c r="AJ256" s="118"/>
    </row>
    <row r="257" spans="1:35" ht="27" customHeight="1" thickBot="1" thickTop="1">
      <c r="A257" s="181"/>
      <c r="B257" s="184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8"/>
      <c r="AD257" s="134"/>
      <c r="AE257" s="122"/>
      <c r="AF257" s="122"/>
      <c r="AG257" s="122"/>
      <c r="AH257" s="109"/>
      <c r="AI257" s="110"/>
    </row>
    <row r="258" spans="1:36" ht="27" customHeight="1" thickBot="1" thickTop="1">
      <c r="A258" s="181"/>
      <c r="B258" s="184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8"/>
      <c r="AI258" s="3"/>
      <c r="AJ258" s="108"/>
    </row>
    <row r="259" spans="1:36" ht="27" customHeight="1" thickBot="1" thickTop="1">
      <c r="A259" s="181" t="s">
        <v>11</v>
      </c>
      <c r="B259" s="184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3">
        <v>48162</v>
      </c>
      <c r="AF259" s="124">
        <v>13134</v>
      </c>
      <c r="AG259" s="125">
        <v>0</v>
      </c>
      <c r="AH259" s="21" t="s">
        <v>103</v>
      </c>
      <c r="AI259" s="24">
        <v>-0.0197</v>
      </c>
      <c r="AJ259" s="108"/>
    </row>
    <row r="260" spans="1:35" ht="27" customHeight="1" thickBot="1" thickTop="1">
      <c r="A260" s="181"/>
      <c r="B260" s="184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8"/>
      <c r="AD260" s="134"/>
      <c r="AE260" s="122"/>
      <c r="AF260" s="122"/>
      <c r="AG260" s="122"/>
      <c r="AH260" s="109"/>
      <c r="AI260" s="110"/>
    </row>
    <row r="261" spans="1:37" ht="27" customHeight="1" thickBot="1" thickTop="1">
      <c r="A261" s="181"/>
      <c r="B261" s="184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7"/>
      <c r="AI261" s="3"/>
      <c r="AJ261" s="108"/>
      <c r="AK261" s="108"/>
    </row>
    <row r="262" spans="1:37" ht="27" customHeight="1" thickBot="1" thickTop="1">
      <c r="A262" s="181" t="s">
        <v>12</v>
      </c>
      <c r="B262" s="184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3">
        <v>75911</v>
      </c>
      <c r="AF262" s="124">
        <v>40074</v>
      </c>
      <c r="AG262" s="125">
        <v>480</v>
      </c>
      <c r="AH262" s="21" t="s">
        <v>104</v>
      </c>
      <c r="AI262" s="24">
        <v>0.0794</v>
      </c>
      <c r="AJ262" s="108"/>
      <c r="AK262" s="108"/>
    </row>
    <row r="263" spans="1:35" ht="27" customHeight="1" thickBot="1" thickTop="1">
      <c r="A263" s="181"/>
      <c r="B263" s="184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8"/>
      <c r="AG263" s="108"/>
      <c r="AH263" s="132"/>
      <c r="AI263" s="110"/>
    </row>
    <row r="264" spans="1:34" ht="27" customHeight="1" thickBot="1" thickTop="1">
      <c r="A264" s="181"/>
      <c r="B264" s="184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8"/>
      <c r="AF264" s="108"/>
      <c r="AG264" s="108"/>
      <c r="AH264" s="7"/>
    </row>
    <row r="265" spans="1:34" ht="27" customHeight="1" thickBot="1">
      <c r="A265" s="185" t="s">
        <v>13</v>
      </c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8"/>
      <c r="AC265" s="7"/>
      <c r="AD265" s="74"/>
      <c r="AH265" s="7"/>
    </row>
    <row r="266" spans="1:34" ht="27" customHeight="1" thickBot="1">
      <c r="A266" s="181" t="s">
        <v>14</v>
      </c>
      <c r="B266" s="187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8"/>
      <c r="AF266" s="102"/>
      <c r="AH266" s="64"/>
    </row>
    <row r="267" spans="1:34" ht="27" customHeight="1" thickBot="1" thickTop="1">
      <c r="A267" s="181"/>
      <c r="B267" s="188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3"/>
      <c r="AH267" s="7"/>
    </row>
    <row r="268" spans="1:34" ht="27" customHeight="1" thickBot="1" thickTop="1">
      <c r="A268" s="181"/>
      <c r="B268" s="189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1"/>
      <c r="AH268" s="7"/>
    </row>
    <row r="271" spans="1:33" ht="30" customHeight="1">
      <c r="A271" s="202" t="s">
        <v>107</v>
      </c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4"/>
      <c r="AF271" s="204"/>
      <c r="AG271" s="204"/>
    </row>
    <row r="272" ht="13.5" thickBot="1"/>
    <row r="273" spans="1:35" ht="23.25" customHeight="1" thickBot="1">
      <c r="A273" s="205" t="s">
        <v>42</v>
      </c>
      <c r="B273" s="206" t="s">
        <v>58</v>
      </c>
      <c r="C273" s="208"/>
      <c r="D273" s="185" t="s">
        <v>108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10"/>
      <c r="AB273" s="190" t="s">
        <v>22</v>
      </c>
      <c r="AC273" s="195" t="s">
        <v>23</v>
      </c>
      <c r="AD273" s="220"/>
      <c r="AE273" s="222" t="s">
        <v>22</v>
      </c>
      <c r="AF273" s="223"/>
      <c r="AG273" s="223"/>
      <c r="AH273" s="195" t="s">
        <v>23</v>
      </c>
      <c r="AI273" s="196"/>
    </row>
    <row r="274" spans="1:35" ht="23.25" customHeight="1" thickBot="1" thickTop="1">
      <c r="A274" s="205"/>
      <c r="B274" s="207"/>
      <c r="C274" s="181"/>
      <c r="D274" s="182" t="s">
        <v>4</v>
      </c>
      <c r="E274" s="183"/>
      <c r="F274" s="182" t="s">
        <v>5</v>
      </c>
      <c r="G274" s="183"/>
      <c r="H274" s="182" t="s">
        <v>26</v>
      </c>
      <c r="I274" s="183"/>
      <c r="J274" s="182" t="s">
        <v>27</v>
      </c>
      <c r="K274" s="183"/>
      <c r="L274" s="182" t="s">
        <v>28</v>
      </c>
      <c r="M274" s="183"/>
      <c r="N274" s="182" t="s">
        <v>29</v>
      </c>
      <c r="O274" s="183"/>
      <c r="P274" s="182" t="s">
        <v>33</v>
      </c>
      <c r="Q274" s="183"/>
      <c r="R274" s="182" t="s">
        <v>35</v>
      </c>
      <c r="S274" s="183"/>
      <c r="T274" s="182" t="s">
        <v>40</v>
      </c>
      <c r="U274" s="183"/>
      <c r="V274" s="182" t="s">
        <v>41</v>
      </c>
      <c r="W274" s="183"/>
      <c r="X274" s="182" t="s">
        <v>44</v>
      </c>
      <c r="Y274" s="183"/>
      <c r="Z274" s="224" t="s">
        <v>45</v>
      </c>
      <c r="AA274" s="225"/>
      <c r="AB274" s="191"/>
      <c r="AC274" s="197"/>
      <c r="AD274" s="221"/>
      <c r="AE274" s="222"/>
      <c r="AF274" s="223"/>
      <c r="AG274" s="223"/>
      <c r="AH274" s="197"/>
      <c r="AI274" s="198"/>
    </row>
    <row r="275" spans="1:35" ht="24" customHeight="1" thickBot="1" thickTop="1">
      <c r="A275" s="2"/>
      <c r="B275" s="1"/>
      <c r="C275" s="217" t="s">
        <v>34</v>
      </c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9"/>
      <c r="AB275" s="192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99"/>
      <c r="B276" s="229"/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30"/>
      <c r="AB276" s="211" t="s">
        <v>6</v>
      </c>
      <c r="AC276" s="212"/>
      <c r="AD276" s="213"/>
      <c r="AE276" s="67" t="s">
        <v>30</v>
      </c>
      <c r="AF276" s="37" t="s">
        <v>31</v>
      </c>
      <c r="AG276" s="38" t="s">
        <v>32</v>
      </c>
      <c r="AH276" s="227"/>
      <c r="AI276" s="228"/>
    </row>
    <row r="277" spans="1:35" ht="25.5" customHeight="1" thickBot="1" thickTop="1">
      <c r="A277" s="181" t="s">
        <v>7</v>
      </c>
      <c r="B277" s="187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14"/>
      <c r="AC277" s="215"/>
      <c r="AD277" s="216"/>
      <c r="AE277" s="135"/>
      <c r="AF277" s="42"/>
      <c r="AG277" s="42"/>
      <c r="AH277" s="85"/>
      <c r="AI277" s="39"/>
    </row>
    <row r="278" spans="1:35" ht="25.5" customHeight="1" thickBot="1" thickTop="1">
      <c r="A278" s="181"/>
      <c r="B278" s="188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6"/>
      <c r="AC278" s="44"/>
      <c r="AD278" s="69"/>
      <c r="AE278" s="42"/>
      <c r="AF278" s="42"/>
      <c r="AG278" s="42"/>
      <c r="AH278" s="116"/>
      <c r="AI278" s="108"/>
    </row>
    <row r="279" spans="1:36" ht="40.5" customHeight="1" thickBot="1" thickTop="1">
      <c r="A279" s="181"/>
      <c r="B279" s="189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4"/>
      <c r="AC279" s="29"/>
      <c r="AD279" s="145"/>
      <c r="AE279" s="75" t="s">
        <v>30</v>
      </c>
      <c r="AF279" s="76" t="s">
        <v>31</v>
      </c>
      <c r="AG279" s="77" t="s">
        <v>32</v>
      </c>
      <c r="AH279" s="29"/>
      <c r="AI279" s="108"/>
      <c r="AJ279" s="108"/>
    </row>
    <row r="280" spans="1:36" ht="25.5" customHeight="1" thickBot="1" thickTop="1">
      <c r="A280" s="181" t="s">
        <v>9</v>
      </c>
      <c r="B280" s="184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9"/>
      <c r="AD280" s="140"/>
      <c r="AE280" s="120">
        <v>120722</v>
      </c>
      <c r="AF280" s="121">
        <v>62450</v>
      </c>
      <c r="AG280" s="121">
        <v>3637</v>
      </c>
      <c r="AH280" s="21" t="s">
        <v>109</v>
      </c>
      <c r="AI280" s="24">
        <v>0.0217</v>
      </c>
      <c r="AJ280" s="108"/>
    </row>
    <row r="281" spans="1:36" ht="25.5" customHeight="1" thickBot="1" thickTop="1">
      <c r="A281" s="181"/>
      <c r="B281" s="184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7">
        <f>D280+F280+H280+J280+L280+N280+P280+R280+T280+V280+X280+Z280</f>
        <v>186809</v>
      </c>
      <c r="AC281" s="128"/>
      <c r="AD281" s="134"/>
      <c r="AE281" s="122"/>
      <c r="AF281" s="122"/>
      <c r="AG281" s="122"/>
      <c r="AH281" s="128">
        <f>AB280-AB254</f>
        <v>3966</v>
      </c>
      <c r="AI281" s="129">
        <f>AH281/AB254</f>
        <v>0.021690740143182948</v>
      </c>
      <c r="AJ281" s="108"/>
    </row>
    <row r="282" spans="1:36" ht="42" customHeight="1" thickBot="1" thickTop="1">
      <c r="A282" s="181"/>
      <c r="B282" s="184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7"/>
      <c r="AC282" s="128"/>
      <c r="AD282" s="138"/>
      <c r="AE282" s="75" t="s">
        <v>30</v>
      </c>
      <c r="AF282" s="76" t="s">
        <v>31</v>
      </c>
      <c r="AG282" s="77" t="s">
        <v>32</v>
      </c>
      <c r="AH282" s="107"/>
      <c r="AI282" s="3"/>
      <c r="AJ282" s="108"/>
    </row>
    <row r="283" spans="1:36" ht="25.5" customHeight="1" thickBot="1" thickTop="1">
      <c r="A283" s="181" t="s">
        <v>10</v>
      </c>
      <c r="B283" s="184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9"/>
      <c r="AD283" s="140"/>
      <c r="AE283" s="123">
        <v>97385</v>
      </c>
      <c r="AF283" s="124">
        <v>42535</v>
      </c>
      <c r="AG283" s="125">
        <v>2105</v>
      </c>
      <c r="AH283" s="21" t="s">
        <v>110</v>
      </c>
      <c r="AI283" s="24">
        <v>0.0142</v>
      </c>
      <c r="AJ283" s="108"/>
    </row>
    <row r="284" spans="1:36" ht="25.5" customHeight="1" thickBot="1" thickTop="1">
      <c r="A284" s="181"/>
      <c r="B284" s="184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7">
        <f>D283+F283+H283+J283+L283+N283+P283+R283+T283+V283+X283+Z283</f>
        <v>142025</v>
      </c>
      <c r="AC284" s="128"/>
      <c r="AD284" s="134"/>
      <c r="AE284" s="122"/>
      <c r="AF284" s="122"/>
      <c r="AG284" s="122"/>
      <c r="AH284" s="128">
        <f>AB283-AB257</f>
        <v>1982</v>
      </c>
      <c r="AI284" s="129">
        <f>AH284/AB257</f>
        <v>0.014152795926965289</v>
      </c>
      <c r="AJ284" s="108"/>
    </row>
    <row r="285" spans="1:36" ht="41.25" customHeight="1" thickBot="1" thickTop="1">
      <c r="A285" s="181"/>
      <c r="B285" s="184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7"/>
      <c r="AC285" s="128"/>
      <c r="AD285" s="138"/>
      <c r="AE285" s="75" t="s">
        <v>30</v>
      </c>
      <c r="AF285" s="76" t="s">
        <v>31</v>
      </c>
      <c r="AG285" s="77" t="s">
        <v>32</v>
      </c>
      <c r="AH285" s="128"/>
      <c r="AI285" s="3"/>
      <c r="AJ285" s="108"/>
    </row>
    <row r="286" spans="1:36" ht="25.5" customHeight="1" thickBot="1" thickTop="1">
      <c r="A286" s="181" t="s">
        <v>11</v>
      </c>
      <c r="B286" s="184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9"/>
      <c r="AD286" s="140"/>
      <c r="AE286" s="123">
        <v>47555</v>
      </c>
      <c r="AF286" s="124">
        <v>12525</v>
      </c>
      <c r="AG286" s="125">
        <v>0</v>
      </c>
      <c r="AH286" s="21" t="s">
        <v>111</v>
      </c>
      <c r="AI286" s="24">
        <v>-0.0198</v>
      </c>
      <c r="AJ286" s="108"/>
    </row>
    <row r="287" spans="1:36" ht="25.5" customHeight="1" thickBot="1" thickTop="1">
      <c r="A287" s="181"/>
      <c r="B287" s="184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7">
        <f>D286+F286+H286+J286+L286+N286+P286+R286+T286+V286+X286+Z286</f>
        <v>60080</v>
      </c>
      <c r="AC287" s="128"/>
      <c r="AD287" s="134"/>
      <c r="AE287" s="122"/>
      <c r="AF287" s="122"/>
      <c r="AG287" s="122"/>
      <c r="AH287" s="128">
        <f>AB286-AB260</f>
        <v>-1216</v>
      </c>
      <c r="AI287" s="129">
        <f>AH287/AB260</f>
        <v>-0.019838162359697206</v>
      </c>
      <c r="AJ287" s="108"/>
    </row>
    <row r="288" spans="1:36" ht="42.75" customHeight="1" thickBot="1" thickTop="1">
      <c r="A288" s="181"/>
      <c r="B288" s="184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7"/>
      <c r="AC288" s="128"/>
      <c r="AD288" s="138"/>
      <c r="AE288" s="75" t="s">
        <v>30</v>
      </c>
      <c r="AF288" s="76" t="s">
        <v>31</v>
      </c>
      <c r="AG288" s="77" t="s">
        <v>32</v>
      </c>
      <c r="AH288" s="107"/>
      <c r="AI288" s="3"/>
      <c r="AJ288" s="108"/>
    </row>
    <row r="289" spans="1:36" ht="25.5" customHeight="1" thickBot="1" thickTop="1">
      <c r="A289" s="181" t="s">
        <v>12</v>
      </c>
      <c r="B289" s="184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9"/>
      <c r="AD289" s="140"/>
      <c r="AE289" s="123">
        <v>78867</v>
      </c>
      <c r="AF289" s="124">
        <v>42850</v>
      </c>
      <c r="AG289" s="125">
        <v>447</v>
      </c>
      <c r="AH289" s="21" t="s">
        <v>112</v>
      </c>
      <c r="AI289" s="24">
        <v>0.0489</v>
      </c>
      <c r="AJ289" s="108"/>
    </row>
    <row r="290" spans="1:36" ht="25.5" customHeight="1" thickBot="1" thickTop="1">
      <c r="A290" s="181"/>
      <c r="B290" s="184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7">
        <f>D289+F289+H289+J289+L289+N289+P289+R289+T289+V289+X289+Z289</f>
        <v>122164</v>
      </c>
      <c r="AC290" s="9"/>
      <c r="AD290" s="73"/>
      <c r="AE290" s="102"/>
      <c r="AF290" s="108"/>
      <c r="AG290" s="108"/>
      <c r="AH290" s="9">
        <f>AB289-AB263</f>
        <v>5699</v>
      </c>
      <c r="AI290" s="129">
        <f>AH290/AB263</f>
        <v>0.0489331558837419</v>
      </c>
      <c r="AJ290" s="108"/>
    </row>
    <row r="291" spans="1:36" ht="39.75" customHeight="1" thickBot="1" thickTop="1">
      <c r="A291" s="181"/>
      <c r="B291" s="184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4"/>
      <c r="AC291" s="116"/>
      <c r="AD291" s="145"/>
      <c r="AE291" s="108"/>
      <c r="AF291" s="108"/>
      <c r="AG291" s="108"/>
      <c r="AH291" s="116"/>
      <c r="AI291" s="108"/>
      <c r="AJ291" s="108"/>
    </row>
    <row r="292" spans="1:36" ht="25.5" customHeight="1" thickBot="1">
      <c r="A292" s="185" t="s">
        <v>13</v>
      </c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6"/>
      <c r="W292" s="226"/>
      <c r="X292" s="226"/>
      <c r="Y292" s="226"/>
      <c r="Z292" s="226"/>
      <c r="AA292" s="226"/>
      <c r="AB292" s="8"/>
      <c r="AC292" s="7"/>
      <c r="AD292" s="74"/>
      <c r="AH292" s="116"/>
      <c r="AI292" s="108"/>
      <c r="AJ292" s="108"/>
    </row>
    <row r="293" spans="1:34" ht="25.5" customHeight="1" thickBot="1">
      <c r="A293" s="181" t="s">
        <v>14</v>
      </c>
      <c r="B293" s="187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8"/>
      <c r="AF293" s="102"/>
      <c r="AH293" s="64"/>
    </row>
    <row r="294" spans="1:34" ht="25.5" customHeight="1" thickBot="1" thickTop="1">
      <c r="A294" s="181"/>
      <c r="B294" s="188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3"/>
      <c r="AH294" s="7"/>
    </row>
    <row r="295" spans="1:34" ht="39" customHeight="1" thickBot="1" thickTop="1">
      <c r="A295" s="181"/>
      <c r="B295" s="189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1"/>
      <c r="AH295" s="7"/>
    </row>
    <row r="298" spans="1:33" ht="27.75" customHeight="1">
      <c r="A298" s="202" t="s">
        <v>114</v>
      </c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4"/>
      <c r="AF298" s="204"/>
      <c r="AG298" s="204"/>
    </row>
    <row r="299" ht="13.5" thickBot="1"/>
    <row r="300" spans="1:35" ht="24" customHeight="1" thickBot="1">
      <c r="A300" s="205" t="s">
        <v>42</v>
      </c>
      <c r="B300" s="206" t="s">
        <v>58</v>
      </c>
      <c r="C300" s="208"/>
      <c r="D300" s="185" t="s">
        <v>113</v>
      </c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10"/>
      <c r="AB300" s="190" t="s">
        <v>22</v>
      </c>
      <c r="AC300" s="195" t="s">
        <v>23</v>
      </c>
      <c r="AD300" s="220"/>
      <c r="AE300" s="222" t="s">
        <v>22</v>
      </c>
      <c r="AF300" s="223"/>
      <c r="AG300" s="223"/>
      <c r="AH300" s="195" t="s">
        <v>23</v>
      </c>
      <c r="AI300" s="196"/>
    </row>
    <row r="301" spans="1:35" ht="23.25" customHeight="1" thickBot="1" thickTop="1">
      <c r="A301" s="205"/>
      <c r="B301" s="207"/>
      <c r="C301" s="181"/>
      <c r="D301" s="182" t="s">
        <v>4</v>
      </c>
      <c r="E301" s="183"/>
      <c r="F301" s="182" t="s">
        <v>5</v>
      </c>
      <c r="G301" s="183"/>
      <c r="H301" s="182" t="s">
        <v>26</v>
      </c>
      <c r="I301" s="183"/>
      <c r="J301" s="182" t="s">
        <v>27</v>
      </c>
      <c r="K301" s="183"/>
      <c r="L301" s="182" t="s">
        <v>28</v>
      </c>
      <c r="M301" s="183"/>
      <c r="N301" s="182" t="s">
        <v>29</v>
      </c>
      <c r="O301" s="183"/>
      <c r="P301" s="182" t="s">
        <v>33</v>
      </c>
      <c r="Q301" s="183"/>
      <c r="R301" s="182" t="s">
        <v>35</v>
      </c>
      <c r="S301" s="183"/>
      <c r="T301" s="182" t="s">
        <v>40</v>
      </c>
      <c r="U301" s="183"/>
      <c r="V301" s="182" t="s">
        <v>41</v>
      </c>
      <c r="W301" s="183"/>
      <c r="X301" s="182" t="s">
        <v>44</v>
      </c>
      <c r="Y301" s="183"/>
      <c r="Z301" s="224" t="s">
        <v>45</v>
      </c>
      <c r="AA301" s="225"/>
      <c r="AB301" s="191"/>
      <c r="AC301" s="197"/>
      <c r="AD301" s="221"/>
      <c r="AE301" s="222"/>
      <c r="AF301" s="223"/>
      <c r="AG301" s="223"/>
      <c r="AH301" s="197"/>
      <c r="AI301" s="198"/>
    </row>
    <row r="302" spans="1:35" ht="26.25" customHeight="1" thickBot="1" thickTop="1">
      <c r="A302" s="2"/>
      <c r="B302" s="1"/>
      <c r="C302" s="217" t="s">
        <v>34</v>
      </c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9"/>
      <c r="AB302" s="192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99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  <c r="AA303" s="201"/>
      <c r="AB303" s="211" t="s">
        <v>6</v>
      </c>
      <c r="AC303" s="212"/>
      <c r="AD303" s="213"/>
      <c r="AE303" s="67" t="s">
        <v>30</v>
      </c>
      <c r="AF303" s="37" t="s">
        <v>31</v>
      </c>
      <c r="AG303" s="38" t="s">
        <v>32</v>
      </c>
      <c r="AH303" s="193"/>
      <c r="AI303" s="194"/>
    </row>
    <row r="304" spans="1:35" ht="27.75" customHeight="1" thickBot="1" thickTop="1">
      <c r="A304" s="181" t="s">
        <v>7</v>
      </c>
      <c r="B304" s="187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14"/>
      <c r="AC304" s="215"/>
      <c r="AD304" s="216"/>
      <c r="AE304" s="102"/>
      <c r="AF304" s="108"/>
      <c r="AG304" s="108"/>
      <c r="AH304" s="147"/>
      <c r="AI304" s="148"/>
    </row>
    <row r="305" spans="1:36" ht="27.75" customHeight="1" thickBot="1" thickTop="1">
      <c r="A305" s="181"/>
      <c r="B305" s="188"/>
      <c r="C305" s="149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6"/>
      <c r="AC305" s="116"/>
      <c r="AD305" s="145"/>
      <c r="AE305" s="108"/>
      <c r="AF305" s="108"/>
      <c r="AG305" s="108"/>
      <c r="AH305" s="116"/>
      <c r="AI305" s="108"/>
      <c r="AJ305" s="108"/>
    </row>
    <row r="306" spans="1:36" ht="27.75" customHeight="1" thickBot="1" thickTop="1">
      <c r="A306" s="181"/>
      <c r="B306" s="189"/>
      <c r="C306" s="150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4"/>
      <c r="AC306" s="29"/>
      <c r="AD306" s="145"/>
      <c r="AE306" s="75" t="s">
        <v>30</v>
      </c>
      <c r="AF306" s="76" t="s">
        <v>31</v>
      </c>
      <c r="AG306" s="77" t="s">
        <v>32</v>
      </c>
      <c r="AH306" s="29"/>
      <c r="AI306" s="108"/>
      <c r="AJ306" s="108"/>
    </row>
    <row r="307" spans="1:36" ht="27.75" customHeight="1" thickBot="1" thickTop="1">
      <c r="A307" s="181" t="s">
        <v>9</v>
      </c>
      <c r="B307" s="184" t="s">
        <v>19</v>
      </c>
      <c r="C307" s="151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9"/>
      <c r="AD307" s="140"/>
      <c r="AE307" s="120">
        <v>123844</v>
      </c>
      <c r="AF307" s="121">
        <v>58725</v>
      </c>
      <c r="AG307" s="121">
        <v>2606</v>
      </c>
      <c r="AH307" s="21" t="s">
        <v>115</v>
      </c>
      <c r="AI307" s="24">
        <v>-0.0087</v>
      </c>
      <c r="AJ307" s="108"/>
    </row>
    <row r="308" spans="1:36" ht="27.75" customHeight="1" thickBot="1" thickTop="1">
      <c r="A308" s="181"/>
      <c r="B308" s="184"/>
      <c r="C308" s="149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6">
        <f>D307+F307+H307+J307+L307+N307+P307+R307+T307+V307+X307+Z307</f>
        <v>185175</v>
      </c>
      <c r="AC308" s="109"/>
      <c r="AD308" s="157"/>
      <c r="AE308" s="122"/>
      <c r="AF308" s="122"/>
      <c r="AG308" s="122"/>
      <c r="AH308" s="109">
        <f>AB307-AB281</f>
        <v>-1634</v>
      </c>
      <c r="AI308" s="110">
        <f>AH308/AB281</f>
        <v>-0.008746901915860585</v>
      </c>
      <c r="AJ308" s="108"/>
    </row>
    <row r="309" spans="1:36" ht="27.75" customHeight="1" thickBot="1" thickTop="1">
      <c r="A309" s="181"/>
      <c r="B309" s="184"/>
      <c r="C309" s="150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7"/>
      <c r="AC309" s="128"/>
      <c r="AD309" s="138"/>
      <c r="AE309" s="75" t="s">
        <v>30</v>
      </c>
      <c r="AF309" s="76" t="s">
        <v>31</v>
      </c>
      <c r="AG309" s="77" t="s">
        <v>32</v>
      </c>
      <c r="AH309" s="107"/>
      <c r="AI309" s="3"/>
      <c r="AJ309" s="108"/>
    </row>
    <row r="310" spans="1:36" ht="27.75" customHeight="1" thickBot="1" thickTop="1">
      <c r="A310" s="181" t="s">
        <v>10</v>
      </c>
      <c r="B310" s="184" t="s">
        <v>17</v>
      </c>
      <c r="C310" s="152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9"/>
      <c r="AD310" s="140"/>
      <c r="AE310" s="123">
        <v>97950</v>
      </c>
      <c r="AF310" s="124">
        <v>42902</v>
      </c>
      <c r="AG310" s="125">
        <v>1784</v>
      </c>
      <c r="AH310" s="21" t="s">
        <v>116</v>
      </c>
      <c r="AI310" s="24">
        <v>0.0043</v>
      </c>
      <c r="AJ310" s="108"/>
    </row>
    <row r="311" spans="1:36" ht="27.75" customHeight="1" thickBot="1" thickTop="1">
      <c r="A311" s="181"/>
      <c r="B311" s="184"/>
      <c r="C311" s="153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6">
        <f>D310+F310+H310+J310+L310+N310+P310+R310+T310+V310+X310+Z310</f>
        <v>142636</v>
      </c>
      <c r="AC311" s="109"/>
      <c r="AD311" s="157"/>
      <c r="AE311" s="122"/>
      <c r="AF311" s="122"/>
      <c r="AG311" s="122"/>
      <c r="AH311" s="109">
        <f>AB310-AB284</f>
        <v>611</v>
      </c>
      <c r="AI311" s="110">
        <f>AH311/AB284</f>
        <v>0.0043020594965675054</v>
      </c>
      <c r="AJ311" s="118"/>
    </row>
    <row r="312" spans="1:36" ht="27.75" customHeight="1" thickBot="1" thickTop="1">
      <c r="A312" s="181"/>
      <c r="B312" s="184"/>
      <c r="C312" s="150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7"/>
      <c r="AC312" s="128"/>
      <c r="AD312" s="138"/>
      <c r="AE312" s="75" t="s">
        <v>30</v>
      </c>
      <c r="AF312" s="76" t="s">
        <v>31</v>
      </c>
      <c r="AG312" s="77" t="s">
        <v>32</v>
      </c>
      <c r="AH312" s="128"/>
      <c r="AI312" s="3"/>
      <c r="AJ312" s="108"/>
    </row>
    <row r="313" spans="1:36" ht="27.75" customHeight="1" thickBot="1" thickTop="1">
      <c r="A313" s="181" t="s">
        <v>11</v>
      </c>
      <c r="B313" s="184" t="s">
        <v>18</v>
      </c>
      <c r="C313" s="152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9"/>
      <c r="AD313" s="140"/>
      <c r="AE313" s="123">
        <v>43609</v>
      </c>
      <c r="AF313" s="124">
        <v>18942</v>
      </c>
      <c r="AG313" s="125">
        <v>0</v>
      </c>
      <c r="AH313" s="21" t="s">
        <v>117</v>
      </c>
      <c r="AI313" s="24">
        <v>0.0411</v>
      </c>
      <c r="AJ313" s="108"/>
    </row>
    <row r="314" spans="1:36" ht="27.75" customHeight="1" thickBot="1" thickTop="1">
      <c r="A314" s="181"/>
      <c r="B314" s="184"/>
      <c r="C314" s="153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6">
        <f>D313+F313+H313+J313+L313+N313+P313+R313+T313+V313+X313+Z313</f>
        <v>62551</v>
      </c>
      <c r="AC314" s="109"/>
      <c r="AD314" s="157"/>
      <c r="AE314" s="122"/>
      <c r="AF314" s="122"/>
      <c r="AG314" s="122"/>
      <c r="AH314" s="109">
        <f>AB313-AB287</f>
        <v>2471</v>
      </c>
      <c r="AI314" s="110">
        <f>AH314/AB287</f>
        <v>0.04112849533954727</v>
      </c>
      <c r="AJ314" s="118"/>
    </row>
    <row r="315" spans="1:36" ht="27.75" customHeight="1" thickBot="1" thickTop="1">
      <c r="A315" s="181"/>
      <c r="B315" s="184"/>
      <c r="C315" s="150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7"/>
      <c r="AC315" s="128"/>
      <c r="AD315" s="138"/>
      <c r="AE315" s="75" t="s">
        <v>30</v>
      </c>
      <c r="AF315" s="76" t="s">
        <v>31</v>
      </c>
      <c r="AG315" s="77" t="s">
        <v>32</v>
      </c>
      <c r="AH315" s="107"/>
      <c r="AI315" s="3"/>
      <c r="AJ315" s="108"/>
    </row>
    <row r="316" spans="1:36" ht="27.75" customHeight="1" thickBot="1" thickTop="1">
      <c r="A316" s="181" t="s">
        <v>12</v>
      </c>
      <c r="B316" s="184" t="s">
        <v>16</v>
      </c>
      <c r="C316" s="152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9"/>
      <c r="AD316" s="140"/>
      <c r="AE316" s="123">
        <v>82309</v>
      </c>
      <c r="AF316" s="124">
        <v>42093</v>
      </c>
      <c r="AG316" s="125">
        <v>328</v>
      </c>
      <c r="AH316" s="21" t="s">
        <v>118</v>
      </c>
      <c r="AI316" s="24">
        <v>0.021</v>
      </c>
      <c r="AJ316" s="108"/>
    </row>
    <row r="317" spans="1:36" ht="27.75" customHeight="1" thickBot="1" thickTop="1">
      <c r="A317" s="181"/>
      <c r="B317" s="184"/>
      <c r="C317" s="153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6">
        <f>D316+F316+H316+J316+L316+N316+P316+R316+T316+V316+X316+Z316</f>
        <v>124730</v>
      </c>
      <c r="AC317" s="132"/>
      <c r="AD317" s="158"/>
      <c r="AE317" s="102"/>
      <c r="AF317" s="108"/>
      <c r="AG317" s="108"/>
      <c r="AH317" s="132">
        <f>AB316-AB290</f>
        <v>2566</v>
      </c>
      <c r="AI317" s="110">
        <f>AH317/AB290</f>
        <v>0.02100455125896336</v>
      </c>
      <c r="AJ317" s="118"/>
    </row>
    <row r="318" spans="1:36" ht="27.75" customHeight="1" thickBot="1" thickTop="1">
      <c r="A318" s="181"/>
      <c r="B318" s="184"/>
      <c r="C318" s="150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4"/>
      <c r="AC318" s="116"/>
      <c r="AD318" s="145"/>
      <c r="AE318" s="108"/>
      <c r="AF318" s="108"/>
      <c r="AG318" s="108"/>
      <c r="AH318" s="116"/>
      <c r="AI318" s="108"/>
      <c r="AJ318" s="108"/>
    </row>
    <row r="319" spans="1:35" ht="27.75" customHeight="1" thickBot="1">
      <c r="A319" s="185" t="s">
        <v>13</v>
      </c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44"/>
      <c r="AC319" s="116"/>
      <c r="AD319" s="145"/>
      <c r="AE319" s="108"/>
      <c r="AF319" s="108"/>
      <c r="AG319" s="108"/>
      <c r="AH319" s="146"/>
      <c r="AI319" s="118"/>
    </row>
    <row r="320" spans="1:35" ht="27.75" customHeight="1" thickBot="1">
      <c r="A320" s="181" t="s">
        <v>14</v>
      </c>
      <c r="B320" s="187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6"/>
      <c r="AC320" s="116"/>
      <c r="AD320" s="145"/>
      <c r="AE320" s="108"/>
      <c r="AF320" s="102"/>
      <c r="AG320" s="108"/>
      <c r="AH320" s="110"/>
      <c r="AI320" s="118"/>
    </row>
    <row r="321" spans="1:35" ht="27.75" customHeight="1" thickBot="1" thickTop="1">
      <c r="A321" s="181"/>
      <c r="B321" s="188"/>
      <c r="C321" s="153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4"/>
      <c r="AC321" s="116"/>
      <c r="AD321" s="145"/>
      <c r="AE321" s="154"/>
      <c r="AF321" s="143"/>
      <c r="AG321" s="108"/>
      <c r="AH321" s="146"/>
      <c r="AI321" s="118"/>
    </row>
    <row r="322" spans="1:35" ht="27.75" customHeight="1" thickBot="1" thickTop="1">
      <c r="A322" s="181"/>
      <c r="B322" s="189"/>
      <c r="C322" s="150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4"/>
      <c r="AC322" s="116"/>
      <c r="AD322" s="145"/>
      <c r="AE322" s="108"/>
      <c r="AF322" s="155"/>
      <c r="AG322" s="108"/>
      <c r="AH322" s="146"/>
      <c r="AI322" s="118"/>
    </row>
    <row r="323" spans="1:33" ht="12.75">
      <c r="A323" s="108"/>
      <c r="B323" s="108"/>
      <c r="C323" s="108"/>
      <c r="D323" s="3"/>
      <c r="E323" s="108"/>
      <c r="F323" s="3"/>
      <c r="G323" s="108"/>
      <c r="H323" s="3"/>
      <c r="I323" s="108"/>
      <c r="J323" s="3"/>
      <c r="K323" s="108"/>
      <c r="L323" s="3"/>
      <c r="M323" s="108"/>
      <c r="N323" s="3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2" t="s">
        <v>119</v>
      </c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3"/>
      <c r="AD325" s="203"/>
      <c r="AE325" s="204"/>
      <c r="AF325" s="204"/>
      <c r="AG325" s="204"/>
    </row>
    <row r="326" ht="13.5" thickBot="1"/>
    <row r="327" spans="1:35" ht="21.75" customHeight="1" thickBot="1">
      <c r="A327" s="205" t="s">
        <v>42</v>
      </c>
      <c r="B327" s="206" t="s">
        <v>58</v>
      </c>
      <c r="C327" s="208"/>
      <c r="D327" s="185" t="s">
        <v>120</v>
      </c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9"/>
      <c r="AA327" s="210"/>
      <c r="AB327" s="190" t="s">
        <v>22</v>
      </c>
      <c r="AC327" s="195" t="s">
        <v>23</v>
      </c>
      <c r="AD327" s="220"/>
      <c r="AE327" s="222" t="s">
        <v>22</v>
      </c>
      <c r="AF327" s="223"/>
      <c r="AG327" s="223"/>
      <c r="AH327" s="195" t="s">
        <v>23</v>
      </c>
      <c r="AI327" s="196"/>
    </row>
    <row r="328" spans="1:35" ht="24.75" customHeight="1" thickBot="1" thickTop="1">
      <c r="A328" s="205"/>
      <c r="B328" s="207"/>
      <c r="C328" s="181"/>
      <c r="D328" s="182" t="s">
        <v>4</v>
      </c>
      <c r="E328" s="183"/>
      <c r="F328" s="182" t="s">
        <v>5</v>
      </c>
      <c r="G328" s="183"/>
      <c r="H328" s="182" t="s">
        <v>26</v>
      </c>
      <c r="I328" s="183"/>
      <c r="J328" s="182" t="s">
        <v>27</v>
      </c>
      <c r="K328" s="183"/>
      <c r="L328" s="182" t="s">
        <v>28</v>
      </c>
      <c r="M328" s="183"/>
      <c r="N328" s="182" t="s">
        <v>29</v>
      </c>
      <c r="O328" s="183"/>
      <c r="P328" s="182" t="s">
        <v>33</v>
      </c>
      <c r="Q328" s="183"/>
      <c r="R328" s="182" t="s">
        <v>35</v>
      </c>
      <c r="S328" s="183"/>
      <c r="T328" s="182" t="s">
        <v>40</v>
      </c>
      <c r="U328" s="183"/>
      <c r="V328" s="182" t="s">
        <v>41</v>
      </c>
      <c r="W328" s="183"/>
      <c r="X328" s="182" t="s">
        <v>44</v>
      </c>
      <c r="Y328" s="183"/>
      <c r="Z328" s="224" t="s">
        <v>45</v>
      </c>
      <c r="AA328" s="225"/>
      <c r="AB328" s="191"/>
      <c r="AC328" s="197"/>
      <c r="AD328" s="221"/>
      <c r="AE328" s="222"/>
      <c r="AF328" s="223"/>
      <c r="AG328" s="223"/>
      <c r="AH328" s="197"/>
      <c r="AI328" s="198"/>
    </row>
    <row r="329" spans="1:35" ht="25.5" customHeight="1" thickBot="1" thickTop="1">
      <c r="A329" s="2"/>
      <c r="B329" s="1"/>
      <c r="C329" s="217" t="s">
        <v>34</v>
      </c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9"/>
      <c r="AB329" s="192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99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1"/>
      <c r="AB330" s="211" t="s">
        <v>6</v>
      </c>
      <c r="AC330" s="212"/>
      <c r="AD330" s="213"/>
      <c r="AE330" s="67" t="s">
        <v>30</v>
      </c>
      <c r="AF330" s="37" t="s">
        <v>31</v>
      </c>
      <c r="AG330" s="38" t="s">
        <v>32</v>
      </c>
      <c r="AH330" s="193"/>
      <c r="AI330" s="194"/>
    </row>
    <row r="331" spans="1:35" ht="27.75" customHeight="1" thickBot="1" thickTop="1">
      <c r="A331" s="181" t="s">
        <v>7</v>
      </c>
      <c r="B331" s="187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14"/>
      <c r="AC331" s="215"/>
      <c r="AD331" s="216"/>
      <c r="AE331" s="102"/>
      <c r="AF331" s="108"/>
      <c r="AG331" s="108"/>
      <c r="AH331" s="147"/>
      <c r="AI331" s="148"/>
    </row>
    <row r="332" spans="1:35" ht="27.75" customHeight="1" thickBot="1" thickTop="1">
      <c r="A332" s="181"/>
      <c r="B332" s="188"/>
      <c r="C332" s="149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6"/>
      <c r="AC332" s="116"/>
      <c r="AD332" s="145"/>
      <c r="AE332" s="108"/>
      <c r="AF332" s="108"/>
      <c r="AG332" s="108"/>
      <c r="AH332" s="116"/>
      <c r="AI332" s="108"/>
    </row>
    <row r="333" spans="1:35" ht="27.75" customHeight="1" thickBot="1" thickTop="1">
      <c r="A333" s="181"/>
      <c r="B333" s="189"/>
      <c r="C333" s="150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4"/>
      <c r="AC333" s="29"/>
      <c r="AD333" s="145"/>
      <c r="AE333" s="75" t="s">
        <v>30</v>
      </c>
      <c r="AF333" s="76" t="s">
        <v>31</v>
      </c>
      <c r="AG333" s="77" t="s">
        <v>32</v>
      </c>
      <c r="AH333" s="29"/>
      <c r="AI333" s="108"/>
    </row>
    <row r="334" spans="1:35" ht="27.75" customHeight="1" thickBot="1" thickTop="1">
      <c r="A334" s="181" t="s">
        <v>9</v>
      </c>
      <c r="B334" s="184" t="s">
        <v>19</v>
      </c>
      <c r="C334" s="151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9"/>
      <c r="AD334" s="140"/>
      <c r="AE334" s="120">
        <v>141643</v>
      </c>
      <c r="AF334" s="121">
        <v>54530</v>
      </c>
      <c r="AG334" s="121">
        <v>3222</v>
      </c>
      <c r="AH334" s="21" t="s">
        <v>121</v>
      </c>
      <c r="AI334" s="24">
        <v>0.0768</v>
      </c>
    </row>
    <row r="335" spans="1:35" ht="27.75" customHeight="1" thickBot="1" thickTop="1">
      <c r="A335" s="181"/>
      <c r="B335" s="184"/>
      <c r="C335" s="149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6">
        <f>D334+F334+H334+J334+L334+N334+P334+R334+T334+V334+X334+Z334</f>
        <v>199395</v>
      </c>
      <c r="AC335" s="109"/>
      <c r="AD335" s="157"/>
      <c r="AE335" s="122"/>
      <c r="AF335" s="122"/>
      <c r="AG335" s="122"/>
      <c r="AH335" s="109">
        <f>AB334-AB308</f>
        <v>14220</v>
      </c>
      <c r="AI335" s="110">
        <f>AH335/AB308</f>
        <v>0.07679222357229648</v>
      </c>
    </row>
    <row r="336" spans="1:35" ht="27.75" customHeight="1" thickBot="1" thickTop="1">
      <c r="A336" s="181"/>
      <c r="B336" s="184"/>
      <c r="C336" s="150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7"/>
      <c r="AC336" s="128"/>
      <c r="AD336" s="138"/>
      <c r="AE336" s="75" t="s">
        <v>30</v>
      </c>
      <c r="AF336" s="76" t="s">
        <v>31</v>
      </c>
      <c r="AG336" s="77" t="s">
        <v>32</v>
      </c>
      <c r="AH336" s="107"/>
      <c r="AI336" s="3"/>
    </row>
    <row r="337" spans="1:35" ht="27.75" customHeight="1" thickBot="1" thickTop="1">
      <c r="A337" s="181" t="s">
        <v>10</v>
      </c>
      <c r="B337" s="184" t="s">
        <v>17</v>
      </c>
      <c r="C337" s="152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9"/>
      <c r="AD337" s="140"/>
      <c r="AE337" s="123">
        <v>87993</v>
      </c>
      <c r="AF337" s="124">
        <v>29090</v>
      </c>
      <c r="AG337" s="125">
        <v>1246</v>
      </c>
      <c r="AH337" s="21" t="s">
        <v>122</v>
      </c>
      <c r="AI337" s="24">
        <v>-0.1704</v>
      </c>
    </row>
    <row r="338" spans="1:35" ht="27.75" customHeight="1" thickBot="1" thickTop="1">
      <c r="A338" s="181"/>
      <c r="B338" s="184"/>
      <c r="C338" s="153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6">
        <f>D337+F337+H337+J337+L337+N337+P337+R337+T337+V337+X337+Z337</f>
        <v>118329</v>
      </c>
      <c r="AC338" s="109"/>
      <c r="AD338" s="157"/>
      <c r="AE338" s="122"/>
      <c r="AF338" s="122"/>
      <c r="AG338" s="122"/>
      <c r="AH338" s="109">
        <f>AB337-AB311</f>
        <v>-24307</v>
      </c>
      <c r="AI338" s="110">
        <f>AH338/AB311</f>
        <v>-0.17041279901287193</v>
      </c>
    </row>
    <row r="339" spans="1:35" ht="27.75" customHeight="1" thickBot="1" thickTop="1">
      <c r="A339" s="181"/>
      <c r="B339" s="184"/>
      <c r="C339" s="150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7"/>
      <c r="AC339" s="128"/>
      <c r="AD339" s="138"/>
      <c r="AE339" s="75" t="s">
        <v>30</v>
      </c>
      <c r="AF339" s="76" t="s">
        <v>31</v>
      </c>
      <c r="AG339" s="77" t="s">
        <v>32</v>
      </c>
      <c r="AH339" s="128"/>
      <c r="AI339" s="3"/>
    </row>
    <row r="340" spans="1:35" ht="27.75" customHeight="1" thickBot="1" thickTop="1">
      <c r="A340" s="181" t="s">
        <v>11</v>
      </c>
      <c r="B340" s="184" t="s">
        <v>18</v>
      </c>
      <c r="C340" s="152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9"/>
      <c r="AD340" s="140"/>
      <c r="AE340" s="123">
        <v>27985</v>
      </c>
      <c r="AF340" s="124">
        <v>13056</v>
      </c>
      <c r="AG340" s="125">
        <v>0</v>
      </c>
      <c r="AH340" s="21" t="s">
        <v>123</v>
      </c>
      <c r="AI340" s="24">
        <v>-0.3439</v>
      </c>
    </row>
    <row r="341" spans="1:35" ht="27.75" customHeight="1" thickBot="1" thickTop="1">
      <c r="A341" s="181"/>
      <c r="B341" s="184"/>
      <c r="C341" s="153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6">
        <f>D340+F340+H340+J340+L340+N340+P340+R340+T340+V340+X340+Z340</f>
        <v>41041</v>
      </c>
      <c r="AC341" s="109"/>
      <c r="AD341" s="157"/>
      <c r="AE341" s="122"/>
      <c r="AF341" s="122"/>
      <c r="AG341" s="122"/>
      <c r="AH341" s="109">
        <f>AB340-AB314</f>
        <v>-21510</v>
      </c>
      <c r="AI341" s="110">
        <f>AH341/AB314</f>
        <v>-0.34387939441415805</v>
      </c>
    </row>
    <row r="342" spans="1:35" ht="27.75" customHeight="1" thickBot="1" thickTop="1">
      <c r="A342" s="181"/>
      <c r="B342" s="184"/>
      <c r="C342" s="150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7"/>
      <c r="AC342" s="128"/>
      <c r="AD342" s="138"/>
      <c r="AE342" s="75" t="s">
        <v>30</v>
      </c>
      <c r="AF342" s="76" t="s">
        <v>31</v>
      </c>
      <c r="AG342" s="77" t="s">
        <v>32</v>
      </c>
      <c r="AH342" s="107"/>
      <c r="AI342" s="3"/>
    </row>
    <row r="343" spans="1:35" ht="27.75" customHeight="1" thickBot="1" thickTop="1">
      <c r="A343" s="181" t="s">
        <v>12</v>
      </c>
      <c r="B343" s="184" t="s">
        <v>16</v>
      </c>
      <c r="C343" s="152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9"/>
      <c r="AD343" s="140"/>
      <c r="AE343" s="123">
        <v>94210</v>
      </c>
      <c r="AF343" s="124">
        <v>41013</v>
      </c>
      <c r="AG343" s="125">
        <v>1529</v>
      </c>
      <c r="AH343" s="21" t="s">
        <v>124</v>
      </c>
      <c r="AI343" s="24">
        <v>0.0964</v>
      </c>
    </row>
    <row r="344" spans="1:35" ht="27.75" customHeight="1" thickBot="1" thickTop="1">
      <c r="A344" s="181"/>
      <c r="B344" s="184"/>
      <c r="C344" s="153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6">
        <f>D343+F343+H343+J343+L343+N343+P343+R343+T343+V343+X343+Z343</f>
        <v>136752</v>
      </c>
      <c r="AC344" s="132"/>
      <c r="AD344" s="158"/>
      <c r="AE344" s="102"/>
      <c r="AF344" s="108"/>
      <c r="AG344" s="108"/>
      <c r="AH344" s="132">
        <f>AB343-AB317</f>
        <v>12022</v>
      </c>
      <c r="AI344" s="110">
        <f>AH344/AB317</f>
        <v>0.09638418985007617</v>
      </c>
    </row>
    <row r="345" spans="1:35" ht="27.75" customHeight="1" thickBot="1" thickTop="1">
      <c r="A345" s="181"/>
      <c r="B345" s="184"/>
      <c r="C345" s="150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4"/>
      <c r="AC345" s="116"/>
      <c r="AD345" s="145"/>
      <c r="AE345" s="108"/>
      <c r="AF345" s="108"/>
      <c r="AG345" s="108"/>
      <c r="AH345" s="116"/>
      <c r="AI345" s="108"/>
    </row>
    <row r="346" spans="1:35" ht="27.75" customHeight="1" thickBot="1">
      <c r="A346" s="185" t="s">
        <v>13</v>
      </c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44"/>
      <c r="AC346" s="116"/>
      <c r="AD346" s="145"/>
      <c r="AE346" s="108"/>
      <c r="AF346" s="108"/>
      <c r="AG346" s="108"/>
      <c r="AH346" s="146"/>
      <c r="AI346" s="118"/>
    </row>
    <row r="347" spans="1:35" ht="27.75" customHeight="1" thickBot="1">
      <c r="A347" s="181" t="s">
        <v>14</v>
      </c>
      <c r="B347" s="187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6"/>
      <c r="AC347" s="116"/>
      <c r="AD347" s="145"/>
      <c r="AE347" s="118"/>
      <c r="AF347" s="117"/>
      <c r="AG347" s="118"/>
      <c r="AH347" s="110"/>
      <c r="AI347" s="118"/>
    </row>
    <row r="348" spans="1:35" ht="27.75" customHeight="1" thickBot="1" thickTop="1">
      <c r="A348" s="181"/>
      <c r="B348" s="188"/>
      <c r="C348" s="153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4"/>
      <c r="AC348" s="116"/>
      <c r="AD348" s="145"/>
      <c r="AE348" s="154"/>
      <c r="AF348" s="143"/>
      <c r="AG348" s="108"/>
      <c r="AH348" s="146"/>
      <c r="AI348" s="118"/>
    </row>
    <row r="349" spans="1:35" ht="27.75" customHeight="1" thickBot="1" thickTop="1">
      <c r="A349" s="181"/>
      <c r="B349" s="189"/>
      <c r="C349" s="150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4"/>
      <c r="AC349" s="116"/>
      <c r="AD349" s="145"/>
      <c r="AE349" s="108"/>
      <c r="AF349" s="155"/>
      <c r="AG349" s="108"/>
      <c r="AH349" s="146"/>
      <c r="AI349" s="118"/>
    </row>
    <row r="352" spans="1:33" ht="18" customHeight="1">
      <c r="A352" s="202" t="s">
        <v>125</v>
      </c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4"/>
      <c r="AF352" s="204"/>
      <c r="AG352" s="204"/>
    </row>
    <row r="353" ht="13.5" thickBot="1"/>
    <row r="354" spans="1:35" ht="21" customHeight="1" thickBot="1">
      <c r="A354" s="205" t="s">
        <v>42</v>
      </c>
      <c r="B354" s="206" t="s">
        <v>58</v>
      </c>
      <c r="C354" s="208"/>
      <c r="D354" s="185" t="s">
        <v>126</v>
      </c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09"/>
      <c r="V354" s="209"/>
      <c r="W354" s="209"/>
      <c r="X354" s="209"/>
      <c r="Y354" s="209"/>
      <c r="Z354" s="209"/>
      <c r="AA354" s="210"/>
      <c r="AB354" s="190" t="s">
        <v>22</v>
      </c>
      <c r="AC354" s="195" t="s">
        <v>23</v>
      </c>
      <c r="AD354" s="220"/>
      <c r="AE354" s="222" t="s">
        <v>22</v>
      </c>
      <c r="AF354" s="223"/>
      <c r="AG354" s="223"/>
      <c r="AH354" s="195" t="s">
        <v>23</v>
      </c>
      <c r="AI354" s="196"/>
    </row>
    <row r="355" spans="1:35" ht="18" customHeight="1" thickBot="1" thickTop="1">
      <c r="A355" s="205"/>
      <c r="B355" s="207"/>
      <c r="C355" s="181"/>
      <c r="D355" s="182" t="s">
        <v>4</v>
      </c>
      <c r="E355" s="183"/>
      <c r="F355" s="182" t="s">
        <v>5</v>
      </c>
      <c r="G355" s="183"/>
      <c r="H355" s="182" t="s">
        <v>26</v>
      </c>
      <c r="I355" s="183"/>
      <c r="J355" s="182" t="s">
        <v>27</v>
      </c>
      <c r="K355" s="183"/>
      <c r="L355" s="182" t="s">
        <v>28</v>
      </c>
      <c r="M355" s="183"/>
      <c r="N355" s="182" t="s">
        <v>29</v>
      </c>
      <c r="O355" s="183"/>
      <c r="P355" s="182" t="s">
        <v>33</v>
      </c>
      <c r="Q355" s="183"/>
      <c r="R355" s="182" t="s">
        <v>35</v>
      </c>
      <c r="S355" s="183"/>
      <c r="T355" s="182" t="s">
        <v>40</v>
      </c>
      <c r="U355" s="183"/>
      <c r="V355" s="182" t="s">
        <v>41</v>
      </c>
      <c r="W355" s="183"/>
      <c r="X355" s="182" t="s">
        <v>44</v>
      </c>
      <c r="Y355" s="183"/>
      <c r="Z355" s="224" t="s">
        <v>45</v>
      </c>
      <c r="AA355" s="225"/>
      <c r="AB355" s="191"/>
      <c r="AC355" s="197"/>
      <c r="AD355" s="221"/>
      <c r="AE355" s="222"/>
      <c r="AF355" s="223"/>
      <c r="AG355" s="223"/>
      <c r="AH355" s="197"/>
      <c r="AI355" s="198"/>
    </row>
    <row r="356" spans="1:35" ht="14.25" customHeight="1" thickBot="1" thickTop="1">
      <c r="A356" s="2"/>
      <c r="B356" s="1"/>
      <c r="C356" s="217" t="s">
        <v>34</v>
      </c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9"/>
      <c r="AB356" s="192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99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  <c r="AA357" s="201"/>
      <c r="AB357" s="211" t="s">
        <v>6</v>
      </c>
      <c r="AC357" s="212"/>
      <c r="AD357" s="213"/>
      <c r="AE357" s="67" t="s">
        <v>30</v>
      </c>
      <c r="AF357" s="37" t="s">
        <v>31</v>
      </c>
      <c r="AG357" s="38" t="s">
        <v>32</v>
      </c>
      <c r="AH357" s="193"/>
      <c r="AI357" s="194"/>
    </row>
    <row r="358" spans="1:35" ht="27.75" customHeight="1" thickBot="1" thickTop="1">
      <c r="A358" s="181" t="s">
        <v>7</v>
      </c>
      <c r="B358" s="187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14"/>
      <c r="AC358" s="215"/>
      <c r="AD358" s="216"/>
      <c r="AE358" s="102"/>
      <c r="AF358" s="108"/>
      <c r="AG358" s="108"/>
      <c r="AH358" s="147"/>
      <c r="AI358" s="148"/>
    </row>
    <row r="359" spans="1:35" ht="27.75" customHeight="1" thickBot="1" thickTop="1">
      <c r="A359" s="181"/>
      <c r="B359" s="188"/>
      <c r="C359" s="149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6"/>
      <c r="AC359" s="116"/>
      <c r="AD359" s="145"/>
      <c r="AE359" s="108"/>
      <c r="AF359" s="108"/>
      <c r="AG359" s="108"/>
      <c r="AH359" s="116"/>
      <c r="AI359" s="108"/>
    </row>
    <row r="360" spans="1:35" ht="27.75" customHeight="1" thickBot="1" thickTop="1">
      <c r="A360" s="181"/>
      <c r="B360" s="189"/>
      <c r="C360" s="150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4"/>
      <c r="AC360" s="29"/>
      <c r="AD360" s="145"/>
      <c r="AE360" s="75" t="s">
        <v>30</v>
      </c>
      <c r="AF360" s="76" t="s">
        <v>31</v>
      </c>
      <c r="AG360" s="77" t="s">
        <v>32</v>
      </c>
      <c r="AH360" s="29"/>
      <c r="AI360" s="108"/>
    </row>
    <row r="361" spans="1:35" ht="27.75" customHeight="1" thickBot="1" thickTop="1">
      <c r="A361" s="181" t="s">
        <v>9</v>
      </c>
      <c r="B361" s="184" t="s">
        <v>19</v>
      </c>
      <c r="C361" s="151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9"/>
      <c r="AD361" s="140"/>
      <c r="AE361" s="159">
        <v>133374</v>
      </c>
      <c r="AF361" s="159">
        <v>43158</v>
      </c>
      <c r="AG361" s="160">
        <v>2808</v>
      </c>
      <c r="AH361" s="113" t="s">
        <v>127</v>
      </c>
      <c r="AI361" s="114">
        <v>-0.1006</v>
      </c>
    </row>
    <row r="362" spans="1:35" ht="27.75" customHeight="1" thickBot="1" thickTop="1">
      <c r="A362" s="181"/>
      <c r="B362" s="184"/>
      <c r="C362" s="149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6">
        <f>D361</f>
        <v>14160</v>
      </c>
      <c r="AC362" s="109"/>
      <c r="AD362" s="157"/>
      <c r="AE362" s="161"/>
      <c r="AF362" s="161"/>
      <c r="AG362" s="161"/>
      <c r="AH362" s="109">
        <f>AB361-AB335</f>
        <v>-20055</v>
      </c>
      <c r="AI362" s="110">
        <f>AH362/AB335</f>
        <v>-0.10057925223802001</v>
      </c>
    </row>
    <row r="363" spans="1:35" ht="27.75" customHeight="1" thickBot="1" thickTop="1">
      <c r="A363" s="181"/>
      <c r="B363" s="184"/>
      <c r="C363" s="150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7"/>
      <c r="AC363" s="128"/>
      <c r="AD363" s="138"/>
      <c r="AE363" s="162" t="s">
        <v>30</v>
      </c>
      <c r="AF363" s="163" t="s">
        <v>31</v>
      </c>
      <c r="AG363" s="164" t="s">
        <v>32</v>
      </c>
      <c r="AH363" s="111"/>
      <c r="AI363" s="112"/>
    </row>
    <row r="364" spans="1:35" ht="27.75" customHeight="1" thickBot="1" thickTop="1">
      <c r="A364" s="181" t="s">
        <v>10</v>
      </c>
      <c r="B364" s="184" t="s">
        <v>17</v>
      </c>
      <c r="C364" s="152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9"/>
      <c r="AD364" s="140"/>
      <c r="AE364" s="165">
        <v>89115</v>
      </c>
      <c r="AF364" s="166">
        <v>29341</v>
      </c>
      <c r="AG364" s="167">
        <v>1504</v>
      </c>
      <c r="AH364" s="113" t="s">
        <v>128</v>
      </c>
      <c r="AI364" s="114">
        <v>0.0138</v>
      </c>
    </row>
    <row r="365" spans="1:35" ht="27.75" customHeight="1" thickBot="1" thickTop="1">
      <c r="A365" s="181"/>
      <c r="B365" s="184"/>
      <c r="C365" s="153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6">
        <f>D364</f>
        <v>6763</v>
      </c>
      <c r="AC365" s="109"/>
      <c r="AD365" s="157"/>
      <c r="AE365" s="161"/>
      <c r="AF365" s="161"/>
      <c r="AG365" s="161"/>
      <c r="AH365" s="109">
        <f>AB364-AB338</f>
        <v>1631</v>
      </c>
      <c r="AI365" s="110">
        <f>AH365/AB338</f>
        <v>0.01378360334322102</v>
      </c>
    </row>
    <row r="366" spans="1:35" ht="27.75" customHeight="1" thickBot="1" thickTop="1">
      <c r="A366" s="181"/>
      <c r="B366" s="184"/>
      <c r="C366" s="150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7"/>
      <c r="AC366" s="128"/>
      <c r="AD366" s="138"/>
      <c r="AE366" s="162" t="s">
        <v>30</v>
      </c>
      <c r="AF366" s="163" t="s">
        <v>31</v>
      </c>
      <c r="AG366" s="164" t="s">
        <v>32</v>
      </c>
      <c r="AH366" s="109"/>
      <c r="AI366" s="112"/>
    </row>
    <row r="367" spans="1:35" ht="27.75" customHeight="1" thickBot="1" thickTop="1">
      <c r="A367" s="181" t="s">
        <v>11</v>
      </c>
      <c r="B367" s="184" t="s">
        <v>18</v>
      </c>
      <c r="C367" s="152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9"/>
      <c r="AD367" s="140"/>
      <c r="AE367" s="165">
        <v>30429</v>
      </c>
      <c r="AF367" s="166">
        <v>14604</v>
      </c>
      <c r="AG367" s="167">
        <v>0</v>
      </c>
      <c r="AH367" s="113" t="s">
        <v>129</v>
      </c>
      <c r="AI367" s="114">
        <v>0.0973</v>
      </c>
    </row>
    <row r="368" spans="1:35" ht="27.75" customHeight="1" thickBot="1" thickTop="1">
      <c r="A368" s="181"/>
      <c r="B368" s="184"/>
      <c r="C368" s="153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6">
        <f>D367</f>
        <v>2847</v>
      </c>
      <c r="AC368" s="109"/>
      <c r="AD368" s="157"/>
      <c r="AE368" s="161"/>
      <c r="AF368" s="161"/>
      <c r="AG368" s="161"/>
      <c r="AH368" s="109">
        <f>AB367-AB341</f>
        <v>3992</v>
      </c>
      <c r="AI368" s="110">
        <f>AH368/AB341</f>
        <v>0.09726858507346313</v>
      </c>
    </row>
    <row r="369" spans="1:35" ht="27.75" customHeight="1" thickBot="1" thickTop="1">
      <c r="A369" s="181"/>
      <c r="B369" s="184"/>
      <c r="C369" s="150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7"/>
      <c r="AC369" s="128"/>
      <c r="AD369" s="138"/>
      <c r="AE369" s="162" t="s">
        <v>30</v>
      </c>
      <c r="AF369" s="163" t="s">
        <v>31</v>
      </c>
      <c r="AG369" s="164" t="s">
        <v>32</v>
      </c>
      <c r="AH369" s="111"/>
      <c r="AI369" s="112"/>
    </row>
    <row r="370" spans="1:35" ht="27.75" customHeight="1" thickBot="1" thickTop="1">
      <c r="A370" s="181" t="s">
        <v>12</v>
      </c>
      <c r="B370" s="184" t="s">
        <v>16</v>
      </c>
      <c r="C370" s="152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9"/>
      <c r="AD370" s="140"/>
      <c r="AE370" s="165">
        <v>75933</v>
      </c>
      <c r="AF370" s="166">
        <v>32692</v>
      </c>
      <c r="AG370" s="167">
        <v>1465</v>
      </c>
      <c r="AH370" s="113" t="s">
        <v>130</v>
      </c>
      <c r="AI370" s="114">
        <v>-0.195</v>
      </c>
    </row>
    <row r="371" spans="1:35" ht="27.75" customHeight="1" thickBot="1" thickTop="1">
      <c r="A371" s="181"/>
      <c r="B371" s="184"/>
      <c r="C371" s="153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6">
        <f>D370</f>
        <v>10810</v>
      </c>
      <c r="AC371" s="132"/>
      <c r="AD371" s="158"/>
      <c r="AE371" s="102"/>
      <c r="AF371" s="108"/>
      <c r="AG371" s="108"/>
      <c r="AH371" s="132">
        <f>AB370-AB344</f>
        <v>-26662</v>
      </c>
      <c r="AI371" s="110">
        <f>AH371/AB344</f>
        <v>-0.19496606996606997</v>
      </c>
    </row>
    <row r="372" spans="1:35" ht="27.75" customHeight="1" thickBot="1" thickTop="1">
      <c r="A372" s="181"/>
      <c r="B372" s="184"/>
      <c r="C372" s="150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4"/>
      <c r="AC372" s="116"/>
      <c r="AD372" s="145"/>
      <c r="AE372" s="108"/>
      <c r="AF372" s="108"/>
      <c r="AG372" s="108"/>
      <c r="AH372" s="116"/>
      <c r="AI372" s="108"/>
    </row>
    <row r="373" spans="1:35" ht="27.75" customHeight="1" thickBot="1">
      <c r="A373" s="185" t="s">
        <v>13</v>
      </c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44"/>
      <c r="AC373" s="116"/>
      <c r="AD373" s="145"/>
      <c r="AE373" s="108"/>
      <c r="AF373" s="108"/>
      <c r="AG373" s="108"/>
      <c r="AH373" s="146"/>
      <c r="AI373" s="118"/>
    </row>
    <row r="374" spans="1:35" ht="27.75" customHeight="1" thickBot="1">
      <c r="A374" s="181" t="s">
        <v>14</v>
      </c>
      <c r="B374" s="187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6"/>
      <c r="AC374" s="116"/>
      <c r="AD374" s="145"/>
      <c r="AE374" s="118"/>
      <c r="AF374" s="117"/>
      <c r="AG374" s="118"/>
      <c r="AH374" s="110"/>
      <c r="AI374" s="118"/>
    </row>
    <row r="375" spans="1:35" ht="27.75" customHeight="1" thickBot="1" thickTop="1">
      <c r="A375" s="181"/>
      <c r="B375" s="188"/>
      <c r="C375" s="153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4"/>
      <c r="AC375" s="116"/>
      <c r="AD375" s="145"/>
      <c r="AE375" s="154"/>
      <c r="AF375" s="143"/>
      <c r="AG375" s="108"/>
      <c r="AH375" s="146"/>
      <c r="AI375" s="118"/>
    </row>
    <row r="376" spans="1:35" ht="27.75" customHeight="1" thickBot="1" thickTop="1">
      <c r="A376" s="181"/>
      <c r="B376" s="189"/>
      <c r="C376" s="150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4"/>
      <c r="AC376" s="116"/>
      <c r="AD376" s="145"/>
      <c r="AE376" s="108"/>
      <c r="AF376" s="155"/>
      <c r="AG376" s="108"/>
      <c r="AH376" s="146"/>
      <c r="AI376" s="118"/>
    </row>
    <row r="379" spans="1:33" ht="35.25" customHeight="1">
      <c r="A379" s="202" t="s">
        <v>132</v>
      </c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  <c r="AE379" s="204"/>
      <c r="AF379" s="204"/>
      <c r="AG379" s="204"/>
    </row>
    <row r="380" ht="13.5" thickBot="1"/>
    <row r="381" spans="1:35" ht="21.75" customHeight="1" thickBot="1">
      <c r="A381" s="205" t="s">
        <v>42</v>
      </c>
      <c r="B381" s="206" t="s">
        <v>58</v>
      </c>
      <c r="C381" s="208"/>
      <c r="D381" s="185" t="s">
        <v>131</v>
      </c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09"/>
      <c r="V381" s="209"/>
      <c r="W381" s="209"/>
      <c r="X381" s="209"/>
      <c r="Y381" s="209"/>
      <c r="Z381" s="209"/>
      <c r="AA381" s="210"/>
      <c r="AB381" s="190" t="s">
        <v>22</v>
      </c>
      <c r="AC381" s="195" t="s">
        <v>23</v>
      </c>
      <c r="AD381" s="220"/>
      <c r="AE381" s="222" t="s">
        <v>22</v>
      </c>
      <c r="AF381" s="223"/>
      <c r="AG381" s="223"/>
      <c r="AH381" s="195" t="s">
        <v>23</v>
      </c>
      <c r="AI381" s="196"/>
    </row>
    <row r="382" spans="1:35" ht="21.75" customHeight="1" thickBot="1" thickTop="1">
      <c r="A382" s="205"/>
      <c r="B382" s="207"/>
      <c r="C382" s="181"/>
      <c r="D382" s="182" t="s">
        <v>4</v>
      </c>
      <c r="E382" s="183"/>
      <c r="F382" s="182" t="s">
        <v>5</v>
      </c>
      <c r="G382" s="183"/>
      <c r="H382" s="182" t="s">
        <v>26</v>
      </c>
      <c r="I382" s="183"/>
      <c r="J382" s="182" t="s">
        <v>27</v>
      </c>
      <c r="K382" s="183"/>
      <c r="L382" s="182" t="s">
        <v>28</v>
      </c>
      <c r="M382" s="183"/>
      <c r="N382" s="182" t="s">
        <v>29</v>
      </c>
      <c r="O382" s="183"/>
      <c r="P382" s="182" t="s">
        <v>33</v>
      </c>
      <c r="Q382" s="183"/>
      <c r="R382" s="182" t="s">
        <v>35</v>
      </c>
      <c r="S382" s="183"/>
      <c r="T382" s="182" t="s">
        <v>40</v>
      </c>
      <c r="U382" s="183"/>
      <c r="V382" s="182" t="s">
        <v>41</v>
      </c>
      <c r="W382" s="183"/>
      <c r="X382" s="182" t="s">
        <v>44</v>
      </c>
      <c r="Y382" s="183"/>
      <c r="Z382" s="224" t="s">
        <v>45</v>
      </c>
      <c r="AA382" s="225"/>
      <c r="AB382" s="191"/>
      <c r="AC382" s="197"/>
      <c r="AD382" s="221"/>
      <c r="AE382" s="222"/>
      <c r="AF382" s="223"/>
      <c r="AG382" s="223"/>
      <c r="AH382" s="197"/>
      <c r="AI382" s="198"/>
    </row>
    <row r="383" spans="1:35" ht="21" customHeight="1" thickBot="1" thickTop="1">
      <c r="A383" s="2"/>
      <c r="B383" s="1"/>
      <c r="C383" s="217" t="s">
        <v>34</v>
      </c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9"/>
      <c r="AB383" s="192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99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1"/>
      <c r="AB384" s="211" t="s">
        <v>6</v>
      </c>
      <c r="AC384" s="212"/>
      <c r="AD384" s="213"/>
      <c r="AE384" s="67" t="s">
        <v>30</v>
      </c>
      <c r="AF384" s="37" t="s">
        <v>31</v>
      </c>
      <c r="AG384" s="38" t="s">
        <v>32</v>
      </c>
      <c r="AH384" s="193"/>
      <c r="AI384" s="194"/>
    </row>
    <row r="385" spans="1:35" ht="27.75" customHeight="1" thickBot="1" thickTop="1">
      <c r="A385" s="181" t="s">
        <v>7</v>
      </c>
      <c r="B385" s="187" t="s">
        <v>8</v>
      </c>
      <c r="C385" s="6"/>
      <c r="D385" s="51">
        <v>377126</v>
      </c>
      <c r="E385" s="17" t="s">
        <v>25</v>
      </c>
      <c r="F385" s="141"/>
      <c r="G385" s="168"/>
      <c r="H385" s="141"/>
      <c r="I385" s="168"/>
      <c r="J385" s="141"/>
      <c r="K385" s="168"/>
      <c r="L385" s="141"/>
      <c r="M385" s="168"/>
      <c r="N385" s="141"/>
      <c r="O385" s="168"/>
      <c r="P385" s="141"/>
      <c r="Q385" s="168"/>
      <c r="R385" s="141"/>
      <c r="S385" s="168"/>
      <c r="T385" s="141"/>
      <c r="U385" s="168"/>
      <c r="V385" s="141"/>
      <c r="W385" s="168"/>
      <c r="X385" s="141"/>
      <c r="Y385" s="168"/>
      <c r="Z385" s="169"/>
      <c r="AA385" s="170"/>
      <c r="AB385" s="214"/>
      <c r="AC385" s="215"/>
      <c r="AD385" s="216"/>
      <c r="AE385" s="102"/>
      <c r="AF385" s="108"/>
      <c r="AG385" s="108"/>
      <c r="AH385" s="147"/>
      <c r="AI385" s="148"/>
    </row>
    <row r="386" spans="1:35" ht="27.75" customHeight="1" thickBot="1" thickTop="1">
      <c r="A386" s="181"/>
      <c r="B386" s="188"/>
      <c r="C386" s="149" t="s">
        <v>20</v>
      </c>
      <c r="D386" s="62">
        <f>D385-Z358</f>
        <v>1322</v>
      </c>
      <c r="E386" s="25">
        <f>D386/Z358</f>
        <v>0.0035177911890240656</v>
      </c>
      <c r="F386" s="171"/>
      <c r="G386" s="172"/>
      <c r="H386" s="171"/>
      <c r="I386" s="172"/>
      <c r="J386" s="171"/>
      <c r="K386" s="172"/>
      <c r="L386" s="171"/>
      <c r="M386" s="172"/>
      <c r="N386" s="173"/>
      <c r="O386" s="174"/>
      <c r="P386" s="173"/>
      <c r="Q386" s="174"/>
      <c r="R386" s="173"/>
      <c r="S386" s="174"/>
      <c r="T386" s="173"/>
      <c r="U386" s="174"/>
      <c r="V386" s="173"/>
      <c r="W386" s="174"/>
      <c r="X386" s="173"/>
      <c r="Y386" s="174"/>
      <c r="Z386" s="175"/>
      <c r="AA386" s="176"/>
      <c r="AB386" s="126"/>
      <c r="AC386" s="116"/>
      <c r="AD386" s="145"/>
      <c r="AE386" s="108"/>
      <c r="AF386" s="108"/>
      <c r="AG386" s="108"/>
      <c r="AH386" s="116"/>
      <c r="AI386" s="108"/>
    </row>
    <row r="387" spans="1:35" ht="27.75" customHeight="1" thickBot="1" thickTop="1">
      <c r="A387" s="181"/>
      <c r="B387" s="189"/>
      <c r="C387" s="150" t="s">
        <v>21</v>
      </c>
      <c r="D387" s="53">
        <f>D385-D358</f>
        <v>-37901</v>
      </c>
      <c r="E387" s="26">
        <f>D387/D358</f>
        <v>-0.09132176942704932</v>
      </c>
      <c r="F387" s="177"/>
      <c r="G387" s="178"/>
      <c r="H387" s="177"/>
      <c r="I387" s="178"/>
      <c r="J387" s="177"/>
      <c r="K387" s="178"/>
      <c r="L387" s="177"/>
      <c r="M387" s="178"/>
      <c r="N387" s="177"/>
      <c r="O387" s="178"/>
      <c r="P387" s="177"/>
      <c r="Q387" s="178"/>
      <c r="R387" s="177"/>
      <c r="S387" s="178"/>
      <c r="T387" s="177"/>
      <c r="U387" s="178"/>
      <c r="V387" s="177"/>
      <c r="W387" s="178"/>
      <c r="X387" s="177"/>
      <c r="Y387" s="178"/>
      <c r="Z387" s="175"/>
      <c r="AA387" s="176"/>
      <c r="AB387" s="144"/>
      <c r="AC387" s="29"/>
      <c r="AD387" s="145"/>
      <c r="AE387" s="75" t="s">
        <v>30</v>
      </c>
      <c r="AF387" s="76" t="s">
        <v>31</v>
      </c>
      <c r="AG387" s="77" t="s">
        <v>32</v>
      </c>
      <c r="AH387" s="29"/>
      <c r="AI387" s="108"/>
    </row>
    <row r="388" spans="1:35" ht="27.75" customHeight="1" thickBot="1" thickTop="1">
      <c r="A388" s="181" t="s">
        <v>9</v>
      </c>
      <c r="B388" s="184" t="s">
        <v>19</v>
      </c>
      <c r="C388" s="151"/>
      <c r="D388" s="54">
        <v>17765</v>
      </c>
      <c r="E388" s="18" t="s">
        <v>25</v>
      </c>
      <c r="F388" s="179"/>
      <c r="G388" s="180"/>
      <c r="H388" s="179"/>
      <c r="I388" s="180"/>
      <c r="J388" s="179"/>
      <c r="K388" s="180"/>
      <c r="L388" s="179"/>
      <c r="M388" s="180"/>
      <c r="N388" s="179"/>
      <c r="O388" s="180"/>
      <c r="P388" s="179"/>
      <c r="Q388" s="180"/>
      <c r="R388" s="179"/>
      <c r="S388" s="180"/>
      <c r="T388" s="179"/>
      <c r="U388" s="180"/>
      <c r="V388" s="179"/>
      <c r="W388" s="180"/>
      <c r="X388" s="179"/>
      <c r="Y388" s="180"/>
      <c r="Z388" s="169"/>
      <c r="AA388" s="170"/>
      <c r="AB388" s="27">
        <f>D388+F388+H388+J388+L388+N388+P388+R388+T388+V388+X388+Z388</f>
        <v>17765</v>
      </c>
      <c r="AC388" s="139"/>
      <c r="AD388" s="140"/>
      <c r="AE388" s="120">
        <v>13924</v>
      </c>
      <c r="AF388" s="120">
        <v>3559</v>
      </c>
      <c r="AG388" s="121">
        <v>282</v>
      </c>
      <c r="AH388" s="21" t="s">
        <v>133</v>
      </c>
      <c r="AI388" s="24">
        <v>0.2546</v>
      </c>
    </row>
    <row r="389" spans="1:35" ht="27.75" customHeight="1" thickBot="1" thickTop="1">
      <c r="A389" s="181"/>
      <c r="B389" s="184"/>
      <c r="C389" s="149" t="s">
        <v>20</v>
      </c>
      <c r="D389" s="62">
        <f>D388-Z361</f>
        <v>1038</v>
      </c>
      <c r="E389" s="25">
        <f>D389/Z361</f>
        <v>0.06205535959825432</v>
      </c>
      <c r="F389" s="171"/>
      <c r="G389" s="172"/>
      <c r="H389" s="171"/>
      <c r="I389" s="172"/>
      <c r="J389" s="171"/>
      <c r="K389" s="172"/>
      <c r="L389" s="171"/>
      <c r="M389" s="172"/>
      <c r="N389" s="173"/>
      <c r="O389" s="174"/>
      <c r="P389" s="173"/>
      <c r="Q389" s="174"/>
      <c r="R389" s="173"/>
      <c r="S389" s="174"/>
      <c r="T389" s="173"/>
      <c r="U389" s="174"/>
      <c r="V389" s="173"/>
      <c r="W389" s="174"/>
      <c r="X389" s="173"/>
      <c r="Y389" s="174"/>
      <c r="Z389" s="175"/>
      <c r="AA389" s="176"/>
      <c r="AB389" s="156"/>
      <c r="AC389" s="109"/>
      <c r="AD389" s="157"/>
      <c r="AE389" s="122"/>
      <c r="AF389" s="122"/>
      <c r="AG389" s="122"/>
      <c r="AH389" s="128"/>
      <c r="AI389" s="129"/>
    </row>
    <row r="390" spans="1:35" ht="27.75" customHeight="1" thickBot="1" thickTop="1">
      <c r="A390" s="181"/>
      <c r="B390" s="184"/>
      <c r="C390" s="150" t="s">
        <v>21</v>
      </c>
      <c r="D390" s="53">
        <f>D388-D361</f>
        <v>3605</v>
      </c>
      <c r="E390" s="26">
        <f>D390/D361</f>
        <v>0.254590395480226</v>
      </c>
      <c r="F390" s="177"/>
      <c r="G390" s="178"/>
      <c r="H390" s="177"/>
      <c r="I390" s="178"/>
      <c r="J390" s="177"/>
      <c r="K390" s="178"/>
      <c r="L390" s="177"/>
      <c r="M390" s="178"/>
      <c r="N390" s="177"/>
      <c r="O390" s="178"/>
      <c r="P390" s="177"/>
      <c r="Q390" s="178"/>
      <c r="R390" s="177"/>
      <c r="S390" s="178"/>
      <c r="T390" s="177"/>
      <c r="U390" s="178"/>
      <c r="V390" s="177"/>
      <c r="W390" s="178"/>
      <c r="X390" s="177"/>
      <c r="Y390" s="178"/>
      <c r="Z390" s="175"/>
      <c r="AA390" s="176"/>
      <c r="AB390" s="137"/>
      <c r="AC390" s="128"/>
      <c r="AD390" s="138"/>
      <c r="AE390" s="75" t="s">
        <v>30</v>
      </c>
      <c r="AF390" s="76" t="s">
        <v>31</v>
      </c>
      <c r="AG390" s="77" t="s">
        <v>32</v>
      </c>
      <c r="AH390" s="107"/>
      <c r="AI390" s="3"/>
    </row>
    <row r="391" spans="1:35" ht="27.75" customHeight="1" thickBot="1" thickTop="1">
      <c r="A391" s="181" t="s">
        <v>10</v>
      </c>
      <c r="B391" s="184" t="s">
        <v>17</v>
      </c>
      <c r="C391" s="152"/>
      <c r="D391" s="55">
        <v>7333</v>
      </c>
      <c r="E391" s="18" t="s">
        <v>25</v>
      </c>
      <c r="F391" s="105"/>
      <c r="G391" s="180"/>
      <c r="H391" s="105"/>
      <c r="I391" s="180"/>
      <c r="J391" s="105"/>
      <c r="K391" s="180"/>
      <c r="L391" s="105"/>
      <c r="M391" s="180"/>
      <c r="N391" s="105"/>
      <c r="O391" s="180"/>
      <c r="P391" s="105"/>
      <c r="Q391" s="180"/>
      <c r="R391" s="105"/>
      <c r="S391" s="180"/>
      <c r="T391" s="105"/>
      <c r="U391" s="180"/>
      <c r="V391" s="105"/>
      <c r="W391" s="180"/>
      <c r="X391" s="105"/>
      <c r="Y391" s="180"/>
      <c r="Z391" s="169"/>
      <c r="AA391" s="170"/>
      <c r="AB391" s="27">
        <f>D391+F391+H391+J391+L391+N391+P391+R391+T391+V391+X391+Z391</f>
        <v>7333</v>
      </c>
      <c r="AC391" s="139"/>
      <c r="AD391" s="140"/>
      <c r="AE391" s="123">
        <v>5807</v>
      </c>
      <c r="AF391" s="124">
        <v>1416</v>
      </c>
      <c r="AG391" s="125">
        <v>110</v>
      </c>
      <c r="AH391" s="21" t="s">
        <v>134</v>
      </c>
      <c r="AI391" s="24">
        <v>0.0843</v>
      </c>
    </row>
    <row r="392" spans="1:35" ht="27.75" customHeight="1" thickBot="1" thickTop="1">
      <c r="A392" s="181"/>
      <c r="B392" s="184"/>
      <c r="C392" s="153" t="s">
        <v>20</v>
      </c>
      <c r="D392" s="62">
        <f>D391-Z364</f>
        <v>-556</v>
      </c>
      <c r="E392" s="25">
        <f>D392/Z364</f>
        <v>-0.07047788059323108</v>
      </c>
      <c r="F392" s="171"/>
      <c r="G392" s="172"/>
      <c r="H392" s="171"/>
      <c r="I392" s="172"/>
      <c r="J392" s="171"/>
      <c r="K392" s="172"/>
      <c r="L392" s="171"/>
      <c r="M392" s="172"/>
      <c r="N392" s="173"/>
      <c r="O392" s="174"/>
      <c r="P392" s="173"/>
      <c r="Q392" s="174"/>
      <c r="R392" s="173"/>
      <c r="S392" s="174"/>
      <c r="T392" s="173"/>
      <c r="U392" s="174"/>
      <c r="V392" s="173"/>
      <c r="W392" s="174"/>
      <c r="X392" s="173"/>
      <c r="Y392" s="174"/>
      <c r="Z392" s="175"/>
      <c r="AA392" s="176"/>
      <c r="AB392" s="156"/>
      <c r="AC392" s="109"/>
      <c r="AD392" s="157"/>
      <c r="AE392" s="122"/>
      <c r="AF392" s="122"/>
      <c r="AG392" s="122"/>
      <c r="AH392" s="128"/>
      <c r="AI392" s="129"/>
    </row>
    <row r="393" spans="1:35" ht="27.75" customHeight="1" thickBot="1" thickTop="1">
      <c r="A393" s="181"/>
      <c r="B393" s="184"/>
      <c r="C393" s="150" t="s">
        <v>21</v>
      </c>
      <c r="D393" s="53">
        <f>D391-D364</f>
        <v>570</v>
      </c>
      <c r="E393" s="26">
        <f>D393/D364</f>
        <v>0.08428212331805411</v>
      </c>
      <c r="F393" s="177"/>
      <c r="G393" s="178"/>
      <c r="H393" s="177"/>
      <c r="I393" s="178"/>
      <c r="J393" s="177"/>
      <c r="K393" s="178"/>
      <c r="L393" s="177"/>
      <c r="M393" s="178"/>
      <c r="N393" s="177"/>
      <c r="O393" s="178"/>
      <c r="P393" s="177"/>
      <c r="Q393" s="178"/>
      <c r="R393" s="177"/>
      <c r="S393" s="178"/>
      <c r="T393" s="177"/>
      <c r="U393" s="178"/>
      <c r="V393" s="177"/>
      <c r="W393" s="178"/>
      <c r="X393" s="177"/>
      <c r="Y393" s="178"/>
      <c r="Z393" s="175"/>
      <c r="AA393" s="176"/>
      <c r="AB393" s="137"/>
      <c r="AC393" s="128"/>
      <c r="AD393" s="138"/>
      <c r="AE393" s="75" t="s">
        <v>30</v>
      </c>
      <c r="AF393" s="76" t="s">
        <v>31</v>
      </c>
      <c r="AG393" s="77" t="s">
        <v>32</v>
      </c>
      <c r="AH393" s="128"/>
      <c r="AI393" s="3"/>
    </row>
    <row r="394" spans="1:35" ht="27.75" customHeight="1" thickBot="1" thickTop="1">
      <c r="A394" s="181" t="s">
        <v>11</v>
      </c>
      <c r="B394" s="184" t="s">
        <v>18</v>
      </c>
      <c r="C394" s="152"/>
      <c r="D394" s="55">
        <v>3279</v>
      </c>
      <c r="E394" s="18" t="s">
        <v>25</v>
      </c>
      <c r="F394" s="105"/>
      <c r="G394" s="180"/>
      <c r="H394" s="105"/>
      <c r="I394" s="180"/>
      <c r="J394" s="105"/>
      <c r="K394" s="180"/>
      <c r="L394" s="105"/>
      <c r="M394" s="180"/>
      <c r="N394" s="105"/>
      <c r="O394" s="180"/>
      <c r="P394" s="105"/>
      <c r="Q394" s="180"/>
      <c r="R394" s="105"/>
      <c r="S394" s="180"/>
      <c r="T394" s="105"/>
      <c r="U394" s="180"/>
      <c r="V394" s="105"/>
      <c r="W394" s="180"/>
      <c r="X394" s="105"/>
      <c r="Y394" s="180"/>
      <c r="Z394" s="169"/>
      <c r="AA394" s="170"/>
      <c r="AB394" s="27">
        <f>D394+F394+H394+J394+L394+N394+P394+R394+T394+V394+X394+Z394</f>
        <v>3279</v>
      </c>
      <c r="AC394" s="139"/>
      <c r="AD394" s="140"/>
      <c r="AE394" s="123">
        <v>2382</v>
      </c>
      <c r="AF394" s="124">
        <v>897</v>
      </c>
      <c r="AG394" s="125">
        <v>0</v>
      </c>
      <c r="AH394" s="21" t="s">
        <v>135</v>
      </c>
      <c r="AI394" s="24">
        <v>0.1517</v>
      </c>
    </row>
    <row r="395" spans="1:35" ht="27.75" customHeight="1" thickBot="1" thickTop="1">
      <c r="A395" s="181"/>
      <c r="B395" s="184"/>
      <c r="C395" s="153" t="s">
        <v>20</v>
      </c>
      <c r="D395" s="62">
        <f>D394-Z367</f>
        <v>-1325</v>
      </c>
      <c r="E395" s="25">
        <f>D395/Z367</f>
        <v>-0.2877932232841008</v>
      </c>
      <c r="F395" s="171"/>
      <c r="G395" s="172"/>
      <c r="H395" s="171"/>
      <c r="I395" s="172"/>
      <c r="J395" s="171"/>
      <c r="K395" s="172"/>
      <c r="L395" s="171"/>
      <c r="M395" s="172"/>
      <c r="N395" s="173"/>
      <c r="O395" s="174"/>
      <c r="P395" s="173"/>
      <c r="Q395" s="174"/>
      <c r="R395" s="173"/>
      <c r="S395" s="174"/>
      <c r="T395" s="173"/>
      <c r="U395" s="174"/>
      <c r="V395" s="173"/>
      <c r="W395" s="174"/>
      <c r="X395" s="173"/>
      <c r="Y395" s="174"/>
      <c r="Z395" s="175"/>
      <c r="AA395" s="176"/>
      <c r="AB395" s="156"/>
      <c r="AC395" s="109"/>
      <c r="AD395" s="157"/>
      <c r="AE395" s="122"/>
      <c r="AF395" s="122"/>
      <c r="AG395" s="122"/>
      <c r="AH395" s="128"/>
      <c r="AI395" s="129"/>
    </row>
    <row r="396" spans="1:35" ht="27.75" customHeight="1" thickBot="1" thickTop="1">
      <c r="A396" s="181"/>
      <c r="B396" s="184"/>
      <c r="C396" s="150" t="s">
        <v>21</v>
      </c>
      <c r="D396" s="53">
        <f>D394-D367</f>
        <v>432</v>
      </c>
      <c r="E396" s="26">
        <f>D396/D367</f>
        <v>0.1517386722866175</v>
      </c>
      <c r="F396" s="177"/>
      <c r="G396" s="178"/>
      <c r="H396" s="177"/>
      <c r="I396" s="178"/>
      <c r="J396" s="177"/>
      <c r="K396" s="178"/>
      <c r="L396" s="177"/>
      <c r="M396" s="178"/>
      <c r="N396" s="177"/>
      <c r="O396" s="178"/>
      <c r="P396" s="177"/>
      <c r="Q396" s="178"/>
      <c r="R396" s="177"/>
      <c r="S396" s="178"/>
      <c r="T396" s="177"/>
      <c r="U396" s="178"/>
      <c r="V396" s="177"/>
      <c r="W396" s="178"/>
      <c r="X396" s="177"/>
      <c r="Y396" s="178"/>
      <c r="Z396" s="175"/>
      <c r="AA396" s="176"/>
      <c r="AB396" s="137"/>
      <c r="AC396" s="128"/>
      <c r="AD396" s="138"/>
      <c r="AE396" s="75" t="s">
        <v>30</v>
      </c>
      <c r="AF396" s="76" t="s">
        <v>31</v>
      </c>
      <c r="AG396" s="77" t="s">
        <v>32</v>
      </c>
      <c r="AH396" s="107"/>
      <c r="AI396" s="3"/>
    </row>
    <row r="397" spans="1:35" ht="27.75" customHeight="1" thickBot="1" thickTop="1">
      <c r="A397" s="181" t="s">
        <v>12</v>
      </c>
      <c r="B397" s="184" t="s">
        <v>16</v>
      </c>
      <c r="C397" s="152"/>
      <c r="D397" s="55">
        <v>10323</v>
      </c>
      <c r="E397" s="18" t="s">
        <v>25</v>
      </c>
      <c r="F397" s="105"/>
      <c r="G397" s="180"/>
      <c r="H397" s="105"/>
      <c r="I397" s="180"/>
      <c r="J397" s="105"/>
      <c r="K397" s="180"/>
      <c r="L397" s="105"/>
      <c r="M397" s="180"/>
      <c r="N397" s="105"/>
      <c r="O397" s="180"/>
      <c r="P397" s="105"/>
      <c r="Q397" s="180"/>
      <c r="R397" s="105"/>
      <c r="S397" s="180"/>
      <c r="T397" s="105"/>
      <c r="U397" s="180"/>
      <c r="V397" s="105"/>
      <c r="W397" s="180"/>
      <c r="X397" s="105"/>
      <c r="Y397" s="180"/>
      <c r="Z397" s="169"/>
      <c r="AA397" s="170"/>
      <c r="AB397" s="27">
        <f>D397+F397+H397+J397+L397+N397+P397+R397+T397+V397+X397+Z397</f>
        <v>10323</v>
      </c>
      <c r="AC397" s="139"/>
      <c r="AD397" s="140"/>
      <c r="AE397" s="123">
        <v>7389</v>
      </c>
      <c r="AF397" s="124">
        <v>2858</v>
      </c>
      <c r="AG397" s="125">
        <v>76</v>
      </c>
      <c r="AH397" s="21" t="s">
        <v>136</v>
      </c>
      <c r="AI397" s="24">
        <v>-0.0451</v>
      </c>
    </row>
    <row r="398" spans="1:35" ht="27.75" customHeight="1" thickBot="1" thickTop="1">
      <c r="A398" s="181"/>
      <c r="B398" s="184"/>
      <c r="C398" s="153" t="s">
        <v>20</v>
      </c>
      <c r="D398" s="62">
        <f>D397-Z370</f>
        <v>983</v>
      </c>
      <c r="E398" s="25">
        <f>D398/Z370</f>
        <v>0.10524625267665953</v>
      </c>
      <c r="F398" s="171"/>
      <c r="G398" s="172"/>
      <c r="H398" s="171"/>
      <c r="I398" s="172"/>
      <c r="J398" s="171"/>
      <c r="K398" s="172"/>
      <c r="L398" s="171"/>
      <c r="M398" s="172"/>
      <c r="N398" s="173"/>
      <c r="O398" s="174"/>
      <c r="P398" s="173"/>
      <c r="Q398" s="174"/>
      <c r="R398" s="173"/>
      <c r="S398" s="174"/>
      <c r="T398" s="173"/>
      <c r="U398" s="174"/>
      <c r="V398" s="173"/>
      <c r="W398" s="174"/>
      <c r="X398" s="173"/>
      <c r="Y398" s="174"/>
      <c r="Z398" s="175"/>
      <c r="AA398" s="176"/>
      <c r="AB398" s="156"/>
      <c r="AC398" s="132"/>
      <c r="AD398" s="158"/>
      <c r="AE398" s="102"/>
      <c r="AF398" s="108"/>
      <c r="AG398" s="108"/>
      <c r="AH398" s="9"/>
      <c r="AI398" s="129"/>
    </row>
    <row r="399" spans="1:35" ht="27.75" customHeight="1" thickBot="1" thickTop="1">
      <c r="A399" s="181"/>
      <c r="B399" s="184"/>
      <c r="C399" s="150" t="s">
        <v>21</v>
      </c>
      <c r="D399" s="53">
        <f>D397-D370</f>
        <v>-487</v>
      </c>
      <c r="E399" s="26">
        <f>D399/D370</f>
        <v>-0.045050878815911195</v>
      </c>
      <c r="F399" s="177"/>
      <c r="G399" s="178"/>
      <c r="H399" s="177"/>
      <c r="I399" s="178"/>
      <c r="J399" s="177"/>
      <c r="K399" s="178"/>
      <c r="L399" s="177"/>
      <c r="M399" s="178"/>
      <c r="N399" s="177"/>
      <c r="O399" s="178"/>
      <c r="P399" s="177"/>
      <c r="Q399" s="178"/>
      <c r="R399" s="177"/>
      <c r="S399" s="178"/>
      <c r="T399" s="177"/>
      <c r="U399" s="178"/>
      <c r="V399" s="177"/>
      <c r="W399" s="178"/>
      <c r="X399" s="177"/>
      <c r="Y399" s="178"/>
      <c r="Z399" s="175"/>
      <c r="AA399" s="176"/>
      <c r="AB399" s="144"/>
      <c r="AC399" s="116"/>
      <c r="AD399" s="145"/>
      <c r="AE399" s="108"/>
      <c r="AF399" s="108"/>
      <c r="AG399" s="108"/>
      <c r="AH399" s="116"/>
      <c r="AI399" s="108"/>
    </row>
    <row r="400" spans="1:35" ht="27.75" customHeight="1" thickBot="1">
      <c r="A400" s="185" t="s">
        <v>13</v>
      </c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44"/>
      <c r="AC400" s="116"/>
      <c r="AD400" s="145"/>
      <c r="AE400" s="108"/>
      <c r="AF400" s="108"/>
      <c r="AG400" s="108"/>
      <c r="AH400" s="116"/>
      <c r="AI400" s="108"/>
    </row>
    <row r="401" spans="1:35" ht="27.75" customHeight="1" thickBot="1">
      <c r="A401" s="181" t="s">
        <v>14</v>
      </c>
      <c r="B401" s="187" t="s">
        <v>15</v>
      </c>
      <c r="C401" s="4"/>
      <c r="D401" s="55">
        <v>13941</v>
      </c>
      <c r="E401" s="18" t="s">
        <v>25</v>
      </c>
      <c r="F401" s="105"/>
      <c r="G401" s="180"/>
      <c r="H401" s="105"/>
      <c r="I401" s="180"/>
      <c r="J401" s="105"/>
      <c r="K401" s="180"/>
      <c r="L401" s="105"/>
      <c r="M401" s="180"/>
      <c r="N401" s="105"/>
      <c r="O401" s="180"/>
      <c r="P401" s="105"/>
      <c r="Q401" s="180"/>
      <c r="R401" s="105"/>
      <c r="S401" s="180"/>
      <c r="T401" s="105"/>
      <c r="U401" s="180"/>
      <c r="V401" s="105"/>
      <c r="W401" s="180"/>
      <c r="X401" s="105"/>
      <c r="Y401" s="180"/>
      <c r="Z401" s="169"/>
      <c r="AA401" s="170"/>
      <c r="AB401" s="126"/>
      <c r="AC401" s="116"/>
      <c r="AD401" s="145"/>
      <c r="AE401" s="118"/>
      <c r="AF401" s="117"/>
      <c r="AG401" s="118"/>
      <c r="AH401" s="129"/>
      <c r="AI401" s="108"/>
    </row>
    <row r="402" spans="1:35" ht="27.75" customHeight="1" thickBot="1" thickTop="1">
      <c r="A402" s="181"/>
      <c r="B402" s="188"/>
      <c r="C402" s="153" t="s">
        <v>20</v>
      </c>
      <c r="D402" s="62">
        <f>D401-Z374</f>
        <v>507</v>
      </c>
      <c r="E402" s="25">
        <f>D402/Z374</f>
        <v>0.037740062527914245</v>
      </c>
      <c r="F402" s="171"/>
      <c r="G402" s="172"/>
      <c r="H402" s="171"/>
      <c r="I402" s="172"/>
      <c r="J402" s="171"/>
      <c r="K402" s="172"/>
      <c r="L402" s="171"/>
      <c r="M402" s="172"/>
      <c r="N402" s="173"/>
      <c r="O402" s="174"/>
      <c r="P402" s="173"/>
      <c r="Q402" s="174"/>
      <c r="R402" s="173"/>
      <c r="S402" s="174"/>
      <c r="T402" s="173"/>
      <c r="U402" s="174"/>
      <c r="V402" s="173"/>
      <c r="W402" s="174"/>
      <c r="X402" s="173"/>
      <c r="Y402" s="174"/>
      <c r="Z402" s="175"/>
      <c r="AA402" s="176"/>
      <c r="AB402" s="144"/>
      <c r="AC402" s="116"/>
      <c r="AD402" s="145"/>
      <c r="AE402" s="154"/>
      <c r="AF402" s="143"/>
      <c r="AG402" s="108"/>
      <c r="AH402" s="116"/>
      <c r="AI402" s="108"/>
    </row>
    <row r="403" spans="1:35" ht="27.75" customHeight="1" thickBot="1" thickTop="1">
      <c r="A403" s="181"/>
      <c r="B403" s="189"/>
      <c r="C403" s="150" t="s">
        <v>21</v>
      </c>
      <c r="D403" s="53">
        <f>D401-D374</f>
        <v>-5405</v>
      </c>
      <c r="E403" s="26">
        <f>D403/D374</f>
        <v>-0.2793859195699369</v>
      </c>
      <c r="F403" s="177"/>
      <c r="G403" s="178"/>
      <c r="H403" s="177"/>
      <c r="I403" s="178"/>
      <c r="J403" s="177"/>
      <c r="K403" s="178"/>
      <c r="L403" s="177"/>
      <c r="M403" s="178"/>
      <c r="N403" s="177"/>
      <c r="O403" s="178"/>
      <c r="P403" s="177"/>
      <c r="Q403" s="178"/>
      <c r="R403" s="177"/>
      <c r="S403" s="178"/>
      <c r="T403" s="177"/>
      <c r="U403" s="178"/>
      <c r="V403" s="177"/>
      <c r="W403" s="178"/>
      <c r="X403" s="177"/>
      <c r="Y403" s="178"/>
      <c r="Z403" s="175"/>
      <c r="AA403" s="176"/>
      <c r="AB403" s="144"/>
      <c r="AC403" s="116"/>
      <c r="AD403" s="145"/>
      <c r="AE403" s="108"/>
      <c r="AF403" s="155"/>
      <c r="AG403" s="108"/>
      <c r="AH403" s="146"/>
      <c r="AI403" s="118"/>
    </row>
  </sheetData>
  <sheetProtection/>
  <mergeCells count="569"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E381:AG382"/>
    <mergeCell ref="F382:G382"/>
    <mergeCell ref="H382:I382"/>
    <mergeCell ref="J382:K382"/>
    <mergeCell ref="L382:M382"/>
    <mergeCell ref="N382:O382"/>
    <mergeCell ref="P382:Q382"/>
    <mergeCell ref="A381:A382"/>
    <mergeCell ref="B381:B382"/>
    <mergeCell ref="C381:C382"/>
    <mergeCell ref="D381:AA381"/>
    <mergeCell ref="AB381:AB383"/>
    <mergeCell ref="AC381:AD382"/>
    <mergeCell ref="V382:W382"/>
    <mergeCell ref="X382:Y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2022-03-09T11:33:22Z</cp:lastPrinted>
  <dcterms:created xsi:type="dcterms:W3CDTF">2009-03-24T11:43:27Z</dcterms:created>
  <dcterms:modified xsi:type="dcterms:W3CDTF">2022-03-09T12:36:06Z</dcterms:modified>
  <cp:category/>
  <cp:version/>
  <cp:contentType/>
  <cp:contentStatus/>
</cp:coreProperties>
</file>