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<sst xmlns="http://schemas.openxmlformats.org/spreadsheetml/2006/main" count="2270" uniqueCount="143">
  <si>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</si>
  <si>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</si>
  <si>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</si>
  <si>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</si>
  <si>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</si>
  <si>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</si>
  <si>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</si>
  <si>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</si>
  <si>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</si>
  <si>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</si>
  <si>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</si>
  <si>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</si>
  <si>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</si>
  <si>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</si>
  <si>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</si>
  <si>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</si>
  <si>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</si>
  <si>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</si>
  <si>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</si>
  <si>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</si>
  <si>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</si>
  <si>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</si>
  <si>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</si>
  <si>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</si>
  <si>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</si>
  <si>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</si>
  <si>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</si>
  <si>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</si>
  <si>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</si>
  <si>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</si>
  <si>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</si>
  <si>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</si>
  <si>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</si>
  <si>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</si>
  <si>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</si>
  <si>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</si>
  <si>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</si>
  <si>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</si>
  <si>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</si>
  <si>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</si>
  <si>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</si>
  <si>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</si>
  <si>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</si>
  <si>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</si>
  <si>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</si>
  <si>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</si>
  <si>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</si>
  <si>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</si>
  <si>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</si>
  <si>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</si>
  <si>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</si>
  <si>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</si>
  <si>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</si>
  <si>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</si>
  <si>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</si>
  <si>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</si>
  <si>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</si>
  <si>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</si>
  <si>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</si>
  <si>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</si>
  <si>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</si>
  <si>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</si>
  <si>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</si>
  <si>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</si>
  <si>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</si>
  <si>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</si>
  <si>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</si>
  <si>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</si>
  <si>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</si>
  <si>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</si>
  <si>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</si>
  <si>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</si>
  <si>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</si>
  <si>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</si>
  <si>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</si>
  <si>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</si>
  <si>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</si>
  <si>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</si>
  <si>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</si>
  <si>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</si>
  <si>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</si>
  <si>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</si>
  <si>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</si>
  <si>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</si>
  <si>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</si>
  <si>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</si>
  <si>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</si>
  <si>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</si>
  <si>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</si>
  <si>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</si>
  <si>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</si>
  <si>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</si>
  <si>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</si>
  <si>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</si>
  <si>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</si>
  <si>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</si>
  <si>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</si>
  <si>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</si>
  <si>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</si>
  <si>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</si>
  <si>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</si>
  <si>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</si>
  <si>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</si>
  <si>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</si>
  <si>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</si>
  <si>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</si>
  <si>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</si>
  <si>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</si>
  <si>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</si>
  <si>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</si>
  <si>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</si>
  <si>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</si>
  <si>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</si>
  <si>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</si>
  <si>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</si>
  <si>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</si>
  <si>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</si>
  <si>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</si>
  <si>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</si>
  <si>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</si>
  <si>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</si>
  <si>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</si>
  <si>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</si>
  <si>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</si>
  <si>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</si>
  <si>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</si>
  <si>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</si>
  <si>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</si>
  <si>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</si>
  <si>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</si>
  <si>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</si>
  <si>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</si>
  <si>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</si>
  <si>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</si>
  <si>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</si>
  <si>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</si>
  <si>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</si>
  <si>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</si>
  <si>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smanjenje za 354</t>
  </si>
  <si>
    <t>smanjenje za 12.806</t>
  </si>
  <si>
    <t>smanjenje za 11.685</t>
  </si>
  <si>
    <t>smanjenje za 516</t>
  </si>
  <si>
    <t>PREGLED STANJA TRŽIŠTA RADA ZA JANUAR - OKTOBAR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</si>
</sst>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SheetLayoutView="100" workbookViewId="0" topLeftCell="A404">
      <selection activeCell="AK396" sqref="AK39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42187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281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132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200"/>
      <c r="AC385" s="201"/>
      <c r="AD385" s="202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D388+F388+H388+J388+L388+N388+P388+R388+T388+V388</f>
        <v>182699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D391+F391+H391+J391+L391+N391+P391+R391+T391+V391</f>
        <v>97287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D394+F394+H394+J394+L394+N394+P394+R394+T394+V394</f>
        <v>48884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D397+F397+H397+J397+L397+N397+P397+R397+T397+V397</f>
        <v>94962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188" t="s">
        <v>142</v>
      </c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90"/>
      <c r="AF406" s="190"/>
      <c r="AG406" s="190"/>
    </row>
    <row r="407" ht="13.5" thickBot="1"/>
    <row r="408" spans="1:35" ht="20.25" customHeight="1" thickBot="1">
      <c r="A408" s="191" t="s">
        <v>42</v>
      </c>
      <c r="B408" s="192" t="s">
        <v>58</v>
      </c>
      <c r="C408" s="194"/>
      <c r="D408" s="171" t="s">
        <v>137</v>
      </c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6"/>
      <c r="AB408" s="176" t="s">
        <v>22</v>
      </c>
      <c r="AC408" s="181" t="s">
        <v>23</v>
      </c>
      <c r="AD408" s="206"/>
      <c r="AE408" s="208" t="s">
        <v>22</v>
      </c>
      <c r="AF408" s="209"/>
      <c r="AG408" s="209"/>
      <c r="AH408" s="181" t="s">
        <v>23</v>
      </c>
      <c r="AI408" s="182"/>
    </row>
    <row r="409" spans="1:35" ht="27" customHeight="1" thickBot="1" thickTop="1">
      <c r="A409" s="191"/>
      <c r="B409" s="193"/>
      <c r="C409" s="167"/>
      <c r="D409" s="168" t="s">
        <v>4</v>
      </c>
      <c r="E409" s="169"/>
      <c r="F409" s="168" t="s">
        <v>5</v>
      </c>
      <c r="G409" s="169"/>
      <c r="H409" s="168" t="s">
        <v>26</v>
      </c>
      <c r="I409" s="169"/>
      <c r="J409" s="168" t="s">
        <v>27</v>
      </c>
      <c r="K409" s="169"/>
      <c r="L409" s="168" t="s">
        <v>28</v>
      </c>
      <c r="M409" s="169"/>
      <c r="N409" s="168" t="s">
        <v>29</v>
      </c>
      <c r="O409" s="169"/>
      <c r="P409" s="168" t="s">
        <v>33</v>
      </c>
      <c r="Q409" s="169"/>
      <c r="R409" s="168" t="s">
        <v>35</v>
      </c>
      <c r="S409" s="169"/>
      <c r="T409" s="168" t="s">
        <v>40</v>
      </c>
      <c r="U409" s="169"/>
      <c r="V409" s="168" t="s">
        <v>41</v>
      </c>
      <c r="W409" s="169"/>
      <c r="X409" s="168" t="s">
        <v>44</v>
      </c>
      <c r="Y409" s="169"/>
      <c r="Z409" s="210" t="s">
        <v>45</v>
      </c>
      <c r="AA409" s="211"/>
      <c r="AB409" s="177"/>
      <c r="AC409" s="183"/>
      <c r="AD409" s="207"/>
      <c r="AE409" s="208"/>
      <c r="AF409" s="209"/>
      <c r="AG409" s="209"/>
      <c r="AH409" s="183"/>
      <c r="AI409" s="184"/>
    </row>
    <row r="410" spans="1:35" ht="25.5" customHeight="1" thickBot="1" thickTop="1">
      <c r="A410" s="2"/>
      <c r="B410" s="1"/>
      <c r="C410" s="203" t="s">
        <v>34</v>
      </c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5"/>
      <c r="AB410" s="178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85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7"/>
      <c r="AB411" s="197" t="s">
        <v>6</v>
      </c>
      <c r="AC411" s="198"/>
      <c r="AD411" s="199"/>
      <c r="AE411" s="67" t="s">
        <v>30</v>
      </c>
      <c r="AF411" s="37" t="s">
        <v>31</v>
      </c>
      <c r="AG411" s="38" t="s">
        <v>32</v>
      </c>
      <c r="AH411" s="179"/>
      <c r="AI411" s="180"/>
    </row>
    <row r="412" spans="1:35" ht="30" customHeight="1" thickBot="1" thickTop="1">
      <c r="A412" s="167" t="s">
        <v>7</v>
      </c>
      <c r="B412" s="173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>
        <v>344952</v>
      </c>
      <c r="M412" s="17" t="s">
        <v>25</v>
      </c>
      <c r="N412" s="51">
        <v>346634</v>
      </c>
      <c r="O412" s="17" t="s">
        <v>25</v>
      </c>
      <c r="P412" s="51">
        <v>350461</v>
      </c>
      <c r="Q412" s="17" t="s">
        <v>25</v>
      </c>
      <c r="R412" s="51">
        <v>350316</v>
      </c>
      <c r="S412" s="17" t="s">
        <v>25</v>
      </c>
      <c r="T412" s="51">
        <v>346848</v>
      </c>
      <c r="U412" s="17" t="s">
        <v>25</v>
      </c>
      <c r="V412" s="51">
        <v>346051</v>
      </c>
      <c r="W412" s="17" t="s">
        <v>25</v>
      </c>
      <c r="X412" s="51"/>
      <c r="Y412" s="17"/>
      <c r="Z412" s="57"/>
      <c r="AA412" s="32"/>
      <c r="AB412" s="200"/>
      <c r="AC412" s="201"/>
      <c r="AD412" s="202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4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>
        <f>L412-J412</f>
        <v>-4458</v>
      </c>
      <c r="M413" s="25">
        <f>L413/J412</f>
        <v>-0.012758650296213618</v>
      </c>
      <c r="N413" s="52">
        <f>N412-L412</f>
        <v>1682</v>
      </c>
      <c r="O413" s="28">
        <f>N413/L412</f>
        <v>0.004876040724506598</v>
      </c>
      <c r="P413" s="52">
        <f>P412-N412</f>
        <v>3827</v>
      </c>
      <c r="Q413" s="28">
        <f>P413/N412</f>
        <v>0.011040463428284589</v>
      </c>
      <c r="R413" s="52">
        <f>R412-P412</f>
        <v>-145</v>
      </c>
      <c r="S413" s="28">
        <f>R413/P412</f>
        <v>-0.00041374075860081433</v>
      </c>
      <c r="T413" s="52">
        <f>T412-R412</f>
        <v>-3468</v>
      </c>
      <c r="U413" s="28">
        <f>T413/R412</f>
        <v>-0.009899633473777961</v>
      </c>
      <c r="V413" s="52">
        <f>V412-T412</f>
        <v>-797</v>
      </c>
      <c r="W413" s="28">
        <f>V413/T412</f>
        <v>-0.00229783651628379</v>
      </c>
      <c r="X413" s="52"/>
      <c r="Y413" s="28"/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</row>
    <row r="414" spans="1:35" ht="30" customHeight="1" thickBot="1" thickTop="1">
      <c r="A414" s="167"/>
      <c r="B414" s="175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>
        <f>L412-L385</f>
        <v>-15559</v>
      </c>
      <c r="M414" s="26">
        <f>L414/L385</f>
        <v>-0.043158183800216916</v>
      </c>
      <c r="N414" s="53">
        <f>N412-N385</f>
        <v>-12973</v>
      </c>
      <c r="O414" s="26">
        <f>N414/N385</f>
        <v>-0.03607549352487577</v>
      </c>
      <c r="P414" s="53">
        <f>P412-P385</f>
        <v>-11313</v>
      </c>
      <c r="Q414" s="26">
        <f>P414/P385</f>
        <v>-0.03127090393450054</v>
      </c>
      <c r="R414" s="53">
        <f>R412-R385</f>
        <v>-10118</v>
      </c>
      <c r="S414" s="26">
        <f>R414/R385</f>
        <v>-0.02807171354533701</v>
      </c>
      <c r="T414" s="53">
        <f>T412-T385</f>
        <v>-9683</v>
      </c>
      <c r="U414" s="26">
        <f>T414/T385</f>
        <v>-0.027158928676608768</v>
      </c>
      <c r="V414" s="53">
        <f>V412-V385</f>
        <v>-11261</v>
      </c>
      <c r="W414" s="26">
        <f>V414/V385</f>
        <v>-0.031515874082034746</v>
      </c>
      <c r="X414" s="53"/>
      <c r="Y414" s="26"/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</row>
    <row r="415" spans="1:35" ht="30" customHeight="1" thickBot="1" thickTop="1">
      <c r="A415" s="167" t="s">
        <v>9</v>
      </c>
      <c r="B415" s="170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>
        <v>15953</v>
      </c>
      <c r="M415" s="18" t="s">
        <v>25</v>
      </c>
      <c r="N415" s="54">
        <v>19080</v>
      </c>
      <c r="O415" s="18" t="s">
        <v>25</v>
      </c>
      <c r="P415" s="54">
        <v>20704</v>
      </c>
      <c r="Q415" s="18" t="s">
        <v>25</v>
      </c>
      <c r="R415" s="54">
        <v>19010</v>
      </c>
      <c r="S415" s="18" t="s">
        <v>25</v>
      </c>
      <c r="T415" s="54">
        <v>19511</v>
      </c>
      <c r="U415" s="18" t="s">
        <v>25</v>
      </c>
      <c r="V415" s="54">
        <v>19809</v>
      </c>
      <c r="W415" s="18" t="s">
        <v>25</v>
      </c>
      <c r="X415" s="54"/>
      <c r="Y415" s="18"/>
      <c r="Z415" s="57"/>
      <c r="AA415" s="32"/>
      <c r="AB415" s="27">
        <f>D415+F415+H415+J415+L415+N415+P415+R415+T415+V415+X415+Z415</f>
        <v>182345</v>
      </c>
      <c r="AC415" s="138"/>
      <c r="AD415" s="139"/>
      <c r="AE415" s="119">
        <v>147202</v>
      </c>
      <c r="AF415" s="119">
        <v>31836</v>
      </c>
      <c r="AG415" s="120">
        <v>3307</v>
      </c>
      <c r="AH415" s="21" t="s">
        <v>138</v>
      </c>
      <c r="AI415" s="24">
        <v>-0.0019</v>
      </c>
    </row>
    <row r="416" spans="1:35" ht="30" customHeight="1" thickBot="1" thickTop="1">
      <c r="A416" s="167"/>
      <c r="B416" s="170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>
        <f>L415-J415</f>
        <v>549</v>
      </c>
      <c r="M416" s="25">
        <f>L416/J415</f>
        <v>0.035640093482212414</v>
      </c>
      <c r="N416" s="52">
        <f>N415-L415</f>
        <v>3127</v>
      </c>
      <c r="O416" s="28">
        <f>N416/L415</f>
        <v>0.19601328903654486</v>
      </c>
      <c r="P416" s="52">
        <f>P415-N415</f>
        <v>1624</v>
      </c>
      <c r="Q416" s="28">
        <f>P416/N415</f>
        <v>0.08511530398322852</v>
      </c>
      <c r="R416" s="52">
        <f>R415-P415</f>
        <v>-1694</v>
      </c>
      <c r="S416" s="28">
        <f>R416/P415</f>
        <v>-0.08181993817619784</v>
      </c>
      <c r="T416" s="52">
        <f>T415-R415</f>
        <v>501</v>
      </c>
      <c r="U416" s="28">
        <f>T416/R415</f>
        <v>0.026354550236717518</v>
      </c>
      <c r="V416" s="52">
        <f>V415-T415</f>
        <v>298</v>
      </c>
      <c r="W416" s="28">
        <f>V416/T415</f>
        <v>0.015273435497924247</v>
      </c>
      <c r="X416" s="52"/>
      <c r="Y416" s="28"/>
      <c r="Z416" s="58"/>
      <c r="AA416" s="33"/>
      <c r="AB416" s="155"/>
      <c r="AC416" s="108"/>
      <c r="AD416" s="156"/>
      <c r="AE416" s="121"/>
      <c r="AF416" s="121"/>
      <c r="AG416" s="121"/>
      <c r="AH416" s="127"/>
      <c r="AI416" s="128"/>
    </row>
    <row r="417" spans="1:35" ht="30" customHeight="1" thickBot="1" thickTop="1">
      <c r="A417" s="167"/>
      <c r="B417" s="170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>
        <f>L415-L388</f>
        <v>1155</v>
      </c>
      <c r="M417" s="26">
        <f>L417/L388</f>
        <v>0.07805108798486282</v>
      </c>
      <c r="N417" s="53">
        <f>N415-N388</f>
        <v>-1002</v>
      </c>
      <c r="O417" s="26">
        <f>N417/N388</f>
        <v>-0.049895428742157154</v>
      </c>
      <c r="P417" s="53">
        <f>P415-P388</f>
        <v>266</v>
      </c>
      <c r="Q417" s="26">
        <f>P417/P388</f>
        <v>0.013014972110774048</v>
      </c>
      <c r="R417" s="53">
        <f>R415-R388</f>
        <v>264</v>
      </c>
      <c r="S417" s="26">
        <f>R417/R388</f>
        <v>0.01408300437426651</v>
      </c>
      <c r="T417" s="53">
        <f>T415-T388</f>
        <v>-2367</v>
      </c>
      <c r="U417" s="26">
        <f>T417/T388</f>
        <v>-0.10819087667976963</v>
      </c>
      <c r="V417" s="53">
        <f>V415-V388</f>
        <v>237</v>
      </c>
      <c r="W417" s="26">
        <f>V417/V388</f>
        <v>0.01210913549969344</v>
      </c>
      <c r="X417" s="53"/>
      <c r="Y417" s="26"/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</row>
    <row r="418" spans="1:36" ht="30" customHeight="1" thickBot="1" thickTop="1">
      <c r="A418" s="167" t="s">
        <v>10</v>
      </c>
      <c r="B418" s="170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>
        <v>8393</v>
      </c>
      <c r="M418" s="18" t="s">
        <v>25</v>
      </c>
      <c r="N418" s="55">
        <v>8136</v>
      </c>
      <c r="O418" s="18" t="s">
        <v>25</v>
      </c>
      <c r="P418" s="55">
        <v>7353</v>
      </c>
      <c r="Q418" s="18" t="s">
        <v>25</v>
      </c>
      <c r="R418" s="55">
        <v>7407</v>
      </c>
      <c r="S418" s="18" t="s">
        <v>25</v>
      </c>
      <c r="T418" s="55">
        <v>11356</v>
      </c>
      <c r="U418" s="18" t="s">
        <v>25</v>
      </c>
      <c r="V418" s="55">
        <v>8157</v>
      </c>
      <c r="W418" s="18" t="s">
        <v>25</v>
      </c>
      <c r="X418" s="55"/>
      <c r="Y418" s="18"/>
      <c r="Z418" s="57"/>
      <c r="AA418" s="32"/>
      <c r="AB418" s="27">
        <f>D418+F418+H418+J418+L418+N418+P418+R418+T418+V418+X418+Z418</f>
        <v>84481</v>
      </c>
      <c r="AC418" s="138"/>
      <c r="AD418" s="139"/>
      <c r="AE418" s="122">
        <v>64672</v>
      </c>
      <c r="AF418" s="123">
        <v>18542</v>
      </c>
      <c r="AG418" s="124">
        <v>1267</v>
      </c>
      <c r="AH418" s="21" t="s">
        <v>139</v>
      </c>
      <c r="AI418" s="24">
        <v>-0.1316</v>
      </c>
      <c r="AJ418" s="107"/>
    </row>
    <row r="419" spans="1:35" ht="30" customHeight="1" thickBot="1" thickTop="1">
      <c r="A419" s="167"/>
      <c r="B419" s="170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>
        <f>L418-J418</f>
        <v>-1396</v>
      </c>
      <c r="M419" s="25">
        <f>L419/J418</f>
        <v>-0.14260905097558485</v>
      </c>
      <c r="N419" s="52">
        <f>N418-L418</f>
        <v>-257</v>
      </c>
      <c r="O419" s="28">
        <f>N419/L418</f>
        <v>-0.030620755391397594</v>
      </c>
      <c r="P419" s="52">
        <f>P418-N418</f>
        <v>-783</v>
      </c>
      <c r="Q419" s="28">
        <f>P419/N418</f>
        <v>-0.09623893805309734</v>
      </c>
      <c r="R419" s="52">
        <f>R418-P418</f>
        <v>54</v>
      </c>
      <c r="S419" s="28">
        <f>R419/P418</f>
        <v>0.0073439412484700125</v>
      </c>
      <c r="T419" s="52">
        <f>T418-R418</f>
        <v>3949</v>
      </c>
      <c r="U419" s="28">
        <f>T419/R418</f>
        <v>0.5331443229377616</v>
      </c>
      <c r="V419" s="52">
        <f>V418-T418</f>
        <v>-3199</v>
      </c>
      <c r="W419" s="28">
        <f>V419/T418</f>
        <v>-0.28170130327580134</v>
      </c>
      <c r="X419" s="52"/>
      <c r="Y419" s="28"/>
      <c r="Z419" s="58"/>
      <c r="AA419" s="33"/>
      <c r="AB419" s="155"/>
      <c r="AC419" s="108"/>
      <c r="AD419" s="156"/>
      <c r="AE419" s="121"/>
      <c r="AF419" s="121"/>
      <c r="AG419" s="121"/>
      <c r="AH419" s="127"/>
      <c r="AI419" s="128"/>
    </row>
    <row r="420" spans="1:35" ht="30" customHeight="1" thickBot="1" thickTop="1">
      <c r="A420" s="167"/>
      <c r="B420" s="170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>
        <f>L418-L391</f>
        <v>-1371</v>
      </c>
      <c r="M420" s="26">
        <f>L420/L391</f>
        <v>-0.1404137648504711</v>
      </c>
      <c r="N420" s="53">
        <f>N418-N391</f>
        <v>-1629</v>
      </c>
      <c r="O420" s="26">
        <f>N420/N391</f>
        <v>-0.16682027649769585</v>
      </c>
      <c r="P420" s="53">
        <f>P418-P391</f>
        <v>-1406</v>
      </c>
      <c r="Q420" s="26">
        <f>P420/P391</f>
        <v>-0.16052060737527116</v>
      </c>
      <c r="R420" s="53">
        <f>R418-R391</f>
        <v>-1443</v>
      </c>
      <c r="S420" s="26">
        <f>R420/R391</f>
        <v>-0.16305084745762713</v>
      </c>
      <c r="T420" s="53">
        <f>T418-T391</f>
        <v>-2993</v>
      </c>
      <c r="U420" s="26">
        <f>T420/T391</f>
        <v>-0.2085859641786884</v>
      </c>
      <c r="V420" s="53">
        <f>V418-V391</f>
        <v>-762</v>
      </c>
      <c r="W420" s="26">
        <f>V420/V391</f>
        <v>-0.08543558694920955</v>
      </c>
      <c r="X420" s="53"/>
      <c r="Y420" s="26"/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</row>
    <row r="421" spans="1:35" ht="30" customHeight="1" thickBot="1" thickTop="1">
      <c r="A421" s="167" t="s">
        <v>11</v>
      </c>
      <c r="B421" s="170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>
        <v>3116</v>
      </c>
      <c r="M421" s="18" t="s">
        <v>25</v>
      </c>
      <c r="N421" s="55">
        <v>2123</v>
      </c>
      <c r="O421" s="18" t="s">
        <v>25</v>
      </c>
      <c r="P421" s="55">
        <v>2040</v>
      </c>
      <c r="Q421" s="18" t="s">
        <v>25</v>
      </c>
      <c r="R421" s="55">
        <v>4015</v>
      </c>
      <c r="S421" s="18" t="s">
        <v>25</v>
      </c>
      <c r="T421" s="55">
        <v>5065</v>
      </c>
      <c r="U421" s="18" t="s">
        <v>25</v>
      </c>
      <c r="V421" s="55">
        <v>5390</v>
      </c>
      <c r="W421" s="18" t="s">
        <v>25</v>
      </c>
      <c r="X421" s="55"/>
      <c r="Y421" s="18"/>
      <c r="Z421" s="57"/>
      <c r="AA421" s="32"/>
      <c r="AB421" s="27">
        <f>D421+F421+H421+J421+L421+N421+P421+R421+T421+V421+X421+Z421</f>
        <v>37199</v>
      </c>
      <c r="AC421" s="138"/>
      <c r="AD421" s="139"/>
      <c r="AE421" s="122">
        <v>25742</v>
      </c>
      <c r="AF421" s="123">
        <v>11457</v>
      </c>
      <c r="AG421" s="124">
        <v>0</v>
      </c>
      <c r="AH421" s="21" t="s">
        <v>140</v>
      </c>
      <c r="AI421" s="24">
        <v>0.239</v>
      </c>
    </row>
    <row r="422" spans="1:35" ht="30" customHeight="1" thickBot="1" thickTop="1">
      <c r="A422" s="167"/>
      <c r="B422" s="170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>
        <f>L421-J421</f>
        <v>15</v>
      </c>
      <c r="M422" s="25">
        <f>L422/J421</f>
        <v>0.004837149306675266</v>
      </c>
      <c r="N422" s="52">
        <f>N421-L421</f>
        <v>-993</v>
      </c>
      <c r="O422" s="28">
        <f>N422/L421</f>
        <v>-0.3186777920410783</v>
      </c>
      <c r="P422" s="52">
        <f>P421-N421</f>
        <v>-83</v>
      </c>
      <c r="Q422" s="28">
        <f>P422/N421</f>
        <v>-0.039095619406500234</v>
      </c>
      <c r="R422" s="52">
        <f>R421-P421</f>
        <v>1975</v>
      </c>
      <c r="S422" s="28">
        <f>R422/P421</f>
        <v>0.9681372549019608</v>
      </c>
      <c r="T422" s="52">
        <f>T421-R421</f>
        <v>1050</v>
      </c>
      <c r="U422" s="28">
        <f>T422/R421</f>
        <v>0.261519302615193</v>
      </c>
      <c r="V422" s="52">
        <f>V421-T421</f>
        <v>325</v>
      </c>
      <c r="W422" s="28">
        <f>V422/T421</f>
        <v>0.06416584402764067</v>
      </c>
      <c r="X422" s="52"/>
      <c r="Y422" s="28"/>
      <c r="Z422" s="58"/>
      <c r="AA422" s="33"/>
      <c r="AB422" s="155"/>
      <c r="AC422" s="108"/>
      <c r="AD422" s="156"/>
      <c r="AE422" s="121"/>
      <c r="AF422" s="121"/>
      <c r="AG422" s="121"/>
      <c r="AH422" s="127"/>
      <c r="AI422" s="128"/>
    </row>
    <row r="423" spans="1:35" ht="30" customHeight="1" thickBot="1" thickTop="1">
      <c r="A423" s="167"/>
      <c r="B423" s="170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>
        <f>L421-L394</f>
        <v>-262</v>
      </c>
      <c r="M423" s="26">
        <f>L423/L394</f>
        <v>-0.07756068679692125</v>
      </c>
      <c r="N423" s="53">
        <f>N421-N394</f>
        <v>-2796</v>
      </c>
      <c r="O423" s="26">
        <f>N423/N394</f>
        <v>-0.5684082130514332</v>
      </c>
      <c r="P423" s="53">
        <f>P421-P394</f>
        <v>-2894</v>
      </c>
      <c r="Q423" s="26">
        <f>P423/P394</f>
        <v>-0.5865423591406567</v>
      </c>
      <c r="R423" s="53">
        <f>R421-R394</f>
        <v>-4813</v>
      </c>
      <c r="S423" s="26">
        <f>R423/R394</f>
        <v>-0.5451971001359311</v>
      </c>
      <c r="T423" s="53">
        <f>T421-T394</f>
        <v>641</v>
      </c>
      <c r="U423" s="26">
        <f>T423/T394</f>
        <v>0.14489150090415914</v>
      </c>
      <c r="V423" s="53">
        <f>V421-V394</f>
        <v>2474</v>
      </c>
      <c r="W423" s="26">
        <f>V423/V394</f>
        <v>0.8484224965706447</v>
      </c>
      <c r="X423" s="53"/>
      <c r="Y423" s="26"/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</row>
    <row r="424" spans="1:35" ht="30" customHeight="1" thickBot="1" thickTop="1">
      <c r="A424" s="167" t="s">
        <v>12</v>
      </c>
      <c r="B424" s="170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>
        <v>8051</v>
      </c>
      <c r="M424" s="18" t="s">
        <v>25</v>
      </c>
      <c r="N424" s="55">
        <v>9566</v>
      </c>
      <c r="O424" s="18" t="s">
        <v>25</v>
      </c>
      <c r="P424" s="55">
        <v>11689</v>
      </c>
      <c r="Q424" s="18" t="s">
        <v>25</v>
      </c>
      <c r="R424" s="55">
        <v>10438</v>
      </c>
      <c r="S424" s="18" t="s">
        <v>25</v>
      </c>
      <c r="T424" s="55">
        <v>10321</v>
      </c>
      <c r="U424" s="18" t="s">
        <v>25</v>
      </c>
      <c r="V424" s="55">
        <v>10584</v>
      </c>
      <c r="W424" s="18" t="s">
        <v>25</v>
      </c>
      <c r="X424" s="55"/>
      <c r="Y424" s="18"/>
      <c r="Z424" s="57"/>
      <c r="AA424" s="32"/>
      <c r="AB424" s="27">
        <f>D424+F424+H424+J424+L424+N424+P424+R424+T424+V424+X424+Z424</f>
        <v>94446</v>
      </c>
      <c r="AC424" s="138"/>
      <c r="AD424" s="139"/>
      <c r="AE424" s="122">
        <v>68856</v>
      </c>
      <c r="AF424" s="123">
        <v>24909</v>
      </c>
      <c r="AG424" s="124">
        <v>681</v>
      </c>
      <c r="AH424" s="21" t="s">
        <v>141</v>
      </c>
      <c r="AI424" s="24">
        <v>-0.0054</v>
      </c>
    </row>
    <row r="425" spans="1:35" ht="30" customHeight="1" thickBot="1" thickTop="1">
      <c r="A425" s="167"/>
      <c r="B425" s="170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>
        <f>L424-J424</f>
        <v>1343</v>
      </c>
      <c r="M425" s="25">
        <f>L425/J424</f>
        <v>0.2002087060226595</v>
      </c>
      <c r="N425" s="52">
        <f>N424-L424</f>
        <v>1515</v>
      </c>
      <c r="O425" s="28">
        <f>N425/L424</f>
        <v>0.18817538194013167</v>
      </c>
      <c r="P425" s="52">
        <f>P424-N424</f>
        <v>2123</v>
      </c>
      <c r="Q425" s="28">
        <f>P425/N424</f>
        <v>0.2219318419402049</v>
      </c>
      <c r="R425" s="52">
        <f>R424-P424</f>
        <v>-1251</v>
      </c>
      <c r="S425" s="28">
        <f>R425/P424</f>
        <v>-0.10702369749336983</v>
      </c>
      <c r="T425" s="52">
        <f>T424-R424</f>
        <v>-117</v>
      </c>
      <c r="U425" s="28">
        <f>T425/R424</f>
        <v>-0.011209043878137575</v>
      </c>
      <c r="V425" s="52">
        <f>V424-T424</f>
        <v>263</v>
      </c>
      <c r="W425" s="28">
        <f>V425/T424</f>
        <v>0.02548202693537448</v>
      </c>
      <c r="X425" s="52"/>
      <c r="Y425" s="28"/>
      <c r="Z425" s="58"/>
      <c r="AA425" s="33"/>
      <c r="AB425" s="155"/>
      <c r="AC425" s="131"/>
      <c r="AD425" s="157"/>
      <c r="AE425" s="102"/>
      <c r="AF425" s="107"/>
      <c r="AG425" s="107"/>
      <c r="AH425" s="9"/>
      <c r="AI425" s="128"/>
    </row>
    <row r="426" spans="1:35" ht="30" customHeight="1" thickBot="1" thickTop="1">
      <c r="A426" s="167"/>
      <c r="B426" s="170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>
        <f>L424-L397</f>
        <v>-283</v>
      </c>
      <c r="M426" s="26">
        <f>L426/L397</f>
        <v>-0.033957283417326616</v>
      </c>
      <c r="N426" s="53">
        <f>N424-N397</f>
        <v>321</v>
      </c>
      <c r="O426" s="26">
        <f>N426/N397</f>
        <v>0.03472147106544078</v>
      </c>
      <c r="P426" s="53">
        <f>P424-P397</f>
        <v>1150</v>
      </c>
      <c r="Q426" s="26">
        <f>P426/P397</f>
        <v>0.10911851219280767</v>
      </c>
      <c r="R426" s="53">
        <f>R424-R397</f>
        <v>1915</v>
      </c>
      <c r="S426" s="26">
        <f>R426/R397</f>
        <v>0.22468614337674528</v>
      </c>
      <c r="T426" s="53">
        <f>T424-T397</f>
        <v>-1353</v>
      </c>
      <c r="U426" s="26">
        <f>T426/T397</f>
        <v>-0.11589857803666267</v>
      </c>
      <c r="V426" s="53">
        <f>V424-V397</f>
        <v>1567</v>
      </c>
      <c r="W426" s="26">
        <f>V426/V397</f>
        <v>0.17378285460796275</v>
      </c>
      <c r="X426" s="53"/>
      <c r="Y426" s="26"/>
      <c r="Z426" s="58"/>
      <c r="AA426" s="33"/>
      <c r="AB426" s="143"/>
      <c r="AC426" s="115"/>
      <c r="AD426" s="144"/>
      <c r="AE426" s="107"/>
      <c r="AF426" s="107"/>
      <c r="AG426" s="107"/>
      <c r="AH426" s="115"/>
      <c r="AI426" s="107"/>
    </row>
    <row r="427" spans="1:35" ht="30" customHeight="1" thickBot="1">
      <c r="A427" s="171" t="s">
        <v>13</v>
      </c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43"/>
      <c r="AC427" s="115"/>
      <c r="AD427" s="144"/>
      <c r="AE427" s="107"/>
      <c r="AF427" s="107"/>
      <c r="AG427" s="107"/>
      <c r="AH427" s="115"/>
      <c r="AI427" s="107"/>
    </row>
    <row r="428" spans="1:35" ht="30" customHeight="1" thickBot="1">
      <c r="A428" s="167" t="s">
        <v>14</v>
      </c>
      <c r="B428" s="173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>
        <v>13624</v>
      </c>
      <c r="M428" s="18" t="s">
        <v>25</v>
      </c>
      <c r="N428" s="55">
        <v>13703</v>
      </c>
      <c r="O428" s="18" t="s">
        <v>25</v>
      </c>
      <c r="P428" s="55">
        <v>14741</v>
      </c>
      <c r="Q428" s="18" t="s">
        <v>25</v>
      </c>
      <c r="R428" s="55">
        <v>15833</v>
      </c>
      <c r="S428" s="18" t="s">
        <v>25</v>
      </c>
      <c r="T428" s="55">
        <v>14729</v>
      </c>
      <c r="U428" s="18" t="s">
        <v>25</v>
      </c>
      <c r="V428" s="55">
        <v>14919</v>
      </c>
      <c r="W428" s="18" t="s">
        <v>25</v>
      </c>
      <c r="X428" s="55"/>
      <c r="Y428" s="18"/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4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>
        <f>L428-J428</f>
        <v>-131</v>
      </c>
      <c r="M429" s="25">
        <f>L429/J428</f>
        <v>-0.009523809523809525</v>
      </c>
      <c r="N429" s="52">
        <f>N428-L428</f>
        <v>79</v>
      </c>
      <c r="O429" s="28">
        <f>N429/L428</f>
        <v>0.005798590722254845</v>
      </c>
      <c r="P429" s="52">
        <f>P428-N428</f>
        <v>1038</v>
      </c>
      <c r="Q429" s="28">
        <f>P429/N428</f>
        <v>0.07574983580237904</v>
      </c>
      <c r="R429" s="52">
        <f>R428-P428</f>
        <v>1092</v>
      </c>
      <c r="S429" s="28">
        <f>R429/P428</f>
        <v>0.07407909911132217</v>
      </c>
      <c r="T429" s="52">
        <f>T428-R428</f>
        <v>-1104</v>
      </c>
      <c r="U429" s="28">
        <f>T429/R428</f>
        <v>-0.06972778374281564</v>
      </c>
      <c r="V429" s="52">
        <f>V428-T428</f>
        <v>190</v>
      </c>
      <c r="W429" s="28">
        <f>V429/T428</f>
        <v>0.012899721637585715</v>
      </c>
      <c r="X429" s="52"/>
      <c r="Y429" s="28"/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5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>
        <f>L428-L401</f>
        <v>-30</v>
      </c>
      <c r="M430" s="26">
        <f>L430/L401</f>
        <v>-0.002197158341877838</v>
      </c>
      <c r="N430" s="53">
        <f>N428-N401</f>
        <v>-379</v>
      </c>
      <c r="O430" s="26">
        <f>N430/N401</f>
        <v>-0.026913790654736543</v>
      </c>
      <c r="P430" s="53">
        <f>P428-P401</f>
        <v>-24</v>
      </c>
      <c r="Q430" s="26">
        <f>P430/P401</f>
        <v>-0.0016254656281747375</v>
      </c>
      <c r="R430" s="53">
        <f>R428-R401</f>
        <v>755</v>
      </c>
      <c r="S430" s="26">
        <f>R430/R401</f>
        <v>0.05007295397267542</v>
      </c>
      <c r="T430" s="53">
        <f>T428-T401</f>
        <v>614</v>
      </c>
      <c r="U430" s="26">
        <f>T430/T401</f>
        <v>0.043499822883457315</v>
      </c>
      <c r="V430" s="53">
        <f>V428-V401</f>
        <v>3151</v>
      </c>
      <c r="W430" s="26">
        <f>V430/V401</f>
        <v>0.2677600271923861</v>
      </c>
      <c r="X430" s="53"/>
      <c r="Y430" s="26"/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2023-12-22T13:05:09Z</cp:lastPrinted>
  <dcterms:created xsi:type="dcterms:W3CDTF">2009-03-24T11:43:27Z</dcterms:created>
  <dcterms:modified xsi:type="dcterms:W3CDTF">2023-12-26T13:11:56Z</dcterms:modified>
  <cp:category/>
  <cp:version/>
  <cp:contentType/>
  <cp:contentStatus/>
</cp:coreProperties>
</file>