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<sst xmlns="http://schemas.openxmlformats.org/spreadsheetml/2006/main" count="2370" uniqueCount="149">
  <si>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</si>
  <si>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</si>
  <si>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</si>
  <si>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</si>
  <si>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</si>
  <si>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</si>
  <si>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</si>
  <si>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</si>
  <si>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</si>
  <si>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</si>
  <si>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</si>
  <si>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</si>
  <si>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</si>
  <si>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</si>
  <si>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</si>
  <si>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</si>
  <si>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</si>
  <si>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</si>
  <si>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</si>
  <si>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</si>
  <si>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</si>
  <si>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</si>
  <si>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</si>
  <si>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</si>
  <si>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</si>
  <si>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</si>
  <si>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</si>
  <si>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</si>
  <si>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</si>
  <si>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</si>
  <si>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</si>
  <si>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</si>
  <si>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</si>
  <si>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</si>
  <si>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</si>
  <si>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</si>
  <si>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</si>
  <si>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</si>
  <si>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</si>
  <si>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</si>
  <si>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</si>
  <si>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</si>
  <si>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</si>
  <si>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</si>
  <si>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</si>
  <si>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</si>
  <si>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</si>
  <si>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</si>
  <si>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</si>
  <si>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</si>
  <si>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</si>
  <si>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</si>
  <si>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</si>
  <si>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</si>
  <si>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</si>
  <si>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</si>
  <si>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</si>
  <si>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</si>
  <si>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</si>
  <si>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</si>
  <si>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</si>
  <si>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</si>
  <si>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</si>
  <si>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</si>
  <si>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</si>
  <si>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</si>
  <si>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</si>
  <si>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</si>
  <si>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</si>
  <si>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</si>
  <si>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</si>
  <si>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</si>
  <si>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</si>
  <si>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</si>
  <si>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</si>
  <si>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</si>
  <si>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</si>
  <si>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</si>
  <si>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</si>
  <si>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</si>
  <si>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</si>
  <si>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</si>
  <si>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</si>
  <si>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</si>
  <si>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</si>
  <si>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</si>
  <si>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</si>
  <si>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</si>
  <si>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</si>
  <si>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</si>
  <si>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</si>
  <si>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</si>
  <si>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</si>
  <si>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</si>
  <si>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</si>
  <si>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</si>
  <si>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</si>
  <si>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</si>
  <si>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</si>
  <si>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</si>
  <si>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</si>
  <si>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</si>
  <si>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</si>
  <si>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</si>
  <si>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</si>
  <si>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</si>
  <si>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</si>
  <si>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</si>
  <si>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</si>
  <si>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</si>
  <si>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</si>
  <si>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</si>
  <si>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</si>
  <si>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</si>
  <si>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</si>
  <si>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</si>
  <si>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</si>
  <si>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</si>
  <si>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</si>
  <si>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</si>
  <si>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</si>
  <si>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</si>
  <si>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</si>
  <si>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</si>
  <si>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</si>
  <si>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</si>
  <si>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</si>
  <si>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</si>
  <si>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</si>
  <si>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</si>
  <si>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</si>
  <si>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</si>
  <si>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</si>
  <si>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</si>
  <si>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</si>
  <si>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</si>
  <si>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</si>
  <si>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PREGLED STANJA TRŽIŠTA RADA ZA JANUAR - DECEMBAR 2023. GODINE U BIH</t>
  </si>
  <si>
    <t>2023.</t>
  </si>
  <si>
    <t>povećanje za 98</t>
  </si>
  <si>
    <t>smanjenje za 13.755</t>
  </si>
  <si>
    <t>smanjenje za 10.960</t>
  </si>
  <si>
    <t>povećanje za 302</t>
  </si>
  <si>
    <t>2024.</t>
  </si>
  <si>
    <t>smanjenje za 7.147</t>
  </si>
  <si>
    <t>smanjenje za 169</t>
  </si>
  <si>
    <t>smanjenje za 1.257</t>
  </si>
  <si>
    <t>smanjenje za 167</t>
  </si>
  <si>
    <t>PREGLED STANJA TRŽIŠTA RADA ZA JANUAR-MART 2024.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</si>
</sst>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7"/>
  <sheetViews>
    <sheetView tabSelected="1" zoomScaleSheetLayoutView="100" workbookViewId="0" topLeftCell="A431">
      <selection activeCell="AM445" sqref="AM445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8515625" style="0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132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D388+F388+H388+J388+L388+N388+P388+R388+T388+V388+X388+Z388</f>
        <v>217438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D391+F391+H391+J391+L391+N391+P391+R391+T391+V391+X391+Z391</f>
        <v>112759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D394+F394+H394+J394+L394+N394+P394+R394+T394+V394+X394+Z394</f>
        <v>57069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D397+F397+H397+J397+L397+N397+P397+R397+T397+V397+X397+Z397</f>
        <v>112477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206" t="s">
        <v>137</v>
      </c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8"/>
      <c r="AF406" s="208"/>
      <c r="AG406" s="208"/>
    </row>
    <row r="407" ht="13.5" thickBot="1"/>
    <row r="408" spans="1:35" ht="20.25" customHeight="1" thickBot="1">
      <c r="A408" s="209" t="s">
        <v>42</v>
      </c>
      <c r="B408" s="210" t="s">
        <v>58</v>
      </c>
      <c r="C408" s="198"/>
      <c r="D408" s="169" t="s">
        <v>138</v>
      </c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200"/>
      <c r="AB408" s="201" t="s">
        <v>22</v>
      </c>
      <c r="AC408" s="190" t="s">
        <v>23</v>
      </c>
      <c r="AD408" s="204"/>
      <c r="AE408" s="196" t="s">
        <v>22</v>
      </c>
      <c r="AF408" s="197"/>
      <c r="AG408" s="197"/>
      <c r="AH408" s="190" t="s">
        <v>23</v>
      </c>
      <c r="AI408" s="191"/>
    </row>
    <row r="409" spans="1:35" ht="27" customHeight="1" thickBot="1" thickTop="1">
      <c r="A409" s="209"/>
      <c r="B409" s="211"/>
      <c r="C409" s="167"/>
      <c r="D409" s="194" t="s">
        <v>4</v>
      </c>
      <c r="E409" s="195"/>
      <c r="F409" s="194" t="s">
        <v>5</v>
      </c>
      <c r="G409" s="195"/>
      <c r="H409" s="194" t="s">
        <v>26</v>
      </c>
      <c r="I409" s="195"/>
      <c r="J409" s="194" t="s">
        <v>27</v>
      </c>
      <c r="K409" s="195"/>
      <c r="L409" s="194" t="s">
        <v>28</v>
      </c>
      <c r="M409" s="195"/>
      <c r="N409" s="194" t="s">
        <v>29</v>
      </c>
      <c r="O409" s="195"/>
      <c r="P409" s="194" t="s">
        <v>33</v>
      </c>
      <c r="Q409" s="195"/>
      <c r="R409" s="194" t="s">
        <v>35</v>
      </c>
      <c r="S409" s="195"/>
      <c r="T409" s="194" t="s">
        <v>40</v>
      </c>
      <c r="U409" s="195"/>
      <c r="V409" s="194" t="s">
        <v>41</v>
      </c>
      <c r="W409" s="195"/>
      <c r="X409" s="194" t="s">
        <v>44</v>
      </c>
      <c r="Y409" s="195"/>
      <c r="Z409" s="174" t="s">
        <v>45</v>
      </c>
      <c r="AA409" s="175"/>
      <c r="AB409" s="202"/>
      <c r="AC409" s="192"/>
      <c r="AD409" s="205"/>
      <c r="AE409" s="196"/>
      <c r="AF409" s="197"/>
      <c r="AG409" s="197"/>
      <c r="AH409" s="192"/>
      <c r="AI409" s="193"/>
    </row>
    <row r="410" spans="1:35" ht="25.5" customHeight="1" thickBot="1" thickTop="1">
      <c r="A410" s="2"/>
      <c r="B410" s="1"/>
      <c r="C410" s="176" t="s">
        <v>34</v>
      </c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8"/>
      <c r="AB410" s="203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79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1"/>
      <c r="AB411" s="182" t="s">
        <v>6</v>
      </c>
      <c r="AC411" s="183"/>
      <c r="AD411" s="184"/>
      <c r="AE411" s="67" t="s">
        <v>30</v>
      </c>
      <c r="AF411" s="37" t="s">
        <v>31</v>
      </c>
      <c r="AG411" s="38" t="s">
        <v>32</v>
      </c>
      <c r="AH411" s="188"/>
      <c r="AI411" s="189"/>
    </row>
    <row r="412" spans="1:35" ht="30" customHeight="1" thickBot="1" thickTop="1">
      <c r="A412" s="167" t="s">
        <v>7</v>
      </c>
      <c r="B412" s="171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>
        <v>350461</v>
      </c>
      <c r="Q412" s="17" t="s">
        <v>25</v>
      </c>
      <c r="R412" s="51">
        <v>350316</v>
      </c>
      <c r="S412" s="17" t="s">
        <v>25</v>
      </c>
      <c r="T412" s="51">
        <v>346848</v>
      </c>
      <c r="U412" s="17" t="s">
        <v>25</v>
      </c>
      <c r="V412" s="51">
        <v>346051</v>
      </c>
      <c r="W412" s="17" t="s">
        <v>25</v>
      </c>
      <c r="X412" s="51">
        <v>344666</v>
      </c>
      <c r="Y412" s="17" t="s">
        <v>25</v>
      </c>
      <c r="Z412" s="57">
        <v>343500</v>
      </c>
      <c r="AA412" s="32" t="s">
        <v>25</v>
      </c>
      <c r="AB412" s="185"/>
      <c r="AC412" s="186"/>
      <c r="AD412" s="187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2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>
        <f>P412-N412</f>
        <v>3827</v>
      </c>
      <c r="Q413" s="28">
        <f>P413/N412</f>
        <v>0.011040463428284589</v>
      </c>
      <c r="R413" s="52">
        <f>R412-P412</f>
        <v>-145</v>
      </c>
      <c r="S413" s="28">
        <f>R413/P412</f>
        <v>-0.00041374075860081433</v>
      </c>
      <c r="T413" s="52">
        <f>T412-R412</f>
        <v>-3468</v>
      </c>
      <c r="U413" s="28">
        <f>T413/R412</f>
        <v>-0.009899633473777961</v>
      </c>
      <c r="V413" s="52">
        <f>V412-T412</f>
        <v>-797</v>
      </c>
      <c r="W413" s="28">
        <f>V413/T412</f>
        <v>-0.00229783651628379</v>
      </c>
      <c r="X413" s="52">
        <f>X412-V412</f>
        <v>-1385</v>
      </c>
      <c r="Y413" s="28">
        <f>X413/V412</f>
        <v>-0.004002300238982116</v>
      </c>
      <c r="Z413" s="58">
        <f>Z412-X412</f>
        <v>-1166</v>
      </c>
      <c r="AA413" s="33">
        <f>Z413/X412</f>
        <v>-0.0033829852668960676</v>
      </c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3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>
        <f>P412-P385</f>
        <v>-11313</v>
      </c>
      <c r="Q414" s="26">
        <f>P414/P385</f>
        <v>-0.03127090393450054</v>
      </c>
      <c r="R414" s="53">
        <f>R412-R385</f>
        <v>-10118</v>
      </c>
      <c r="S414" s="26">
        <f>R414/R385</f>
        <v>-0.02807171354533701</v>
      </c>
      <c r="T414" s="53">
        <f>T412-T385</f>
        <v>-9683</v>
      </c>
      <c r="U414" s="26">
        <f>T414/T385</f>
        <v>-0.027158928676608768</v>
      </c>
      <c r="V414" s="53">
        <f>V412-V385</f>
        <v>-11261</v>
      </c>
      <c r="W414" s="26">
        <f>V414/V385</f>
        <v>-0.031515874082034746</v>
      </c>
      <c r="X414" s="53">
        <f>X412-X385</f>
        <v>-10034</v>
      </c>
      <c r="Y414" s="26">
        <f>X414/X385</f>
        <v>-0.028288694671553427</v>
      </c>
      <c r="Z414" s="58">
        <f>Z412-Z385</f>
        <v>-10823</v>
      </c>
      <c r="AA414" s="33">
        <f>Z414/Z385</f>
        <v>-0.030545575647079076</v>
      </c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5" ht="30" customHeight="1" thickBot="1" thickTop="1">
      <c r="A415" s="167" t="s">
        <v>9</v>
      </c>
      <c r="B415" s="168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>
        <v>20704</v>
      </c>
      <c r="Q415" s="18" t="s">
        <v>25</v>
      </c>
      <c r="R415" s="54">
        <v>19010</v>
      </c>
      <c r="S415" s="18" t="s">
        <v>25</v>
      </c>
      <c r="T415" s="54">
        <v>19511</v>
      </c>
      <c r="U415" s="18" t="s">
        <v>25</v>
      </c>
      <c r="V415" s="54">
        <v>19809</v>
      </c>
      <c r="W415" s="18" t="s">
        <v>25</v>
      </c>
      <c r="X415" s="54">
        <v>18145</v>
      </c>
      <c r="Y415" s="18" t="s">
        <v>25</v>
      </c>
      <c r="Z415" s="57">
        <v>17046</v>
      </c>
      <c r="AA415" s="32" t="s">
        <v>25</v>
      </c>
      <c r="AB415" s="27">
        <f>D415+F415+H415+J415+L415+N415+P415+R415+T415+V415+X415+Z415</f>
        <v>217536</v>
      </c>
      <c r="AC415" s="138"/>
      <c r="AD415" s="139"/>
      <c r="AE415" s="158">
        <v>176119</v>
      </c>
      <c r="AF415" s="158">
        <v>37501</v>
      </c>
      <c r="AG415" s="159">
        <v>3916</v>
      </c>
      <c r="AH415" s="112" t="s">
        <v>139</v>
      </c>
      <c r="AI415" s="113">
        <v>0.0005</v>
      </c>
    </row>
    <row r="416" spans="1:35" ht="30" customHeight="1" thickBot="1" thickTop="1">
      <c r="A416" s="167"/>
      <c r="B416" s="168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>
        <f>P415-N415</f>
        <v>1624</v>
      </c>
      <c r="Q416" s="28">
        <f>P416/N415</f>
        <v>0.08511530398322852</v>
      </c>
      <c r="R416" s="52">
        <f>R415-P415</f>
        <v>-1694</v>
      </c>
      <c r="S416" s="28">
        <f>R416/P415</f>
        <v>-0.08181993817619784</v>
      </c>
      <c r="T416" s="52">
        <f>T415-R415</f>
        <v>501</v>
      </c>
      <c r="U416" s="28">
        <f>T416/R415</f>
        <v>0.026354550236717518</v>
      </c>
      <c r="V416" s="52">
        <f>V415-T415</f>
        <v>298</v>
      </c>
      <c r="W416" s="28">
        <f>V416/T415</f>
        <v>0.015273435497924247</v>
      </c>
      <c r="X416" s="52">
        <f>X415-V415</f>
        <v>-1664</v>
      </c>
      <c r="Y416" s="28">
        <f>X416/V415</f>
        <v>-0.08400222121258014</v>
      </c>
      <c r="Z416" s="58">
        <f>Z415-X415</f>
        <v>-1099</v>
      </c>
      <c r="AA416" s="33">
        <f>Z416/X415</f>
        <v>-0.060567649490217694</v>
      </c>
      <c r="AB416" s="155">
        <f>D415+F415+H415</f>
        <v>52874</v>
      </c>
      <c r="AC416" s="108"/>
      <c r="AD416" s="156"/>
      <c r="AE416" s="160"/>
      <c r="AF416" s="160"/>
      <c r="AG416" s="160"/>
      <c r="AH416" s="108">
        <f>AB415-AB389</f>
        <v>98</v>
      </c>
      <c r="AI416" s="109">
        <f>AH416/AB389</f>
        <v>0.00045070318895501244</v>
      </c>
    </row>
    <row r="417" spans="1:35" ht="30" customHeight="1" thickBot="1" thickTop="1">
      <c r="A417" s="167"/>
      <c r="B417" s="168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>
        <f>P415-P388</f>
        <v>266</v>
      </c>
      <c r="Q417" s="26">
        <f>P417/P388</f>
        <v>0.013014972110774048</v>
      </c>
      <c r="R417" s="53">
        <f>R415-R388</f>
        <v>264</v>
      </c>
      <c r="S417" s="26">
        <f>R417/R388</f>
        <v>0.01408300437426651</v>
      </c>
      <c r="T417" s="53">
        <f>T415-T388</f>
        <v>-2367</v>
      </c>
      <c r="U417" s="26">
        <f>T417/T388</f>
        <v>-0.10819087667976963</v>
      </c>
      <c r="V417" s="53">
        <f>V415-V388</f>
        <v>237</v>
      </c>
      <c r="W417" s="26">
        <f>V417/V388</f>
        <v>0.01210913549969344</v>
      </c>
      <c r="X417" s="53">
        <f>X415-X388</f>
        <v>689</v>
      </c>
      <c r="Y417" s="26">
        <f>X417/X388</f>
        <v>0.03947066911090742</v>
      </c>
      <c r="Z417" s="58">
        <f>Z415-Z388</f>
        <v>-237</v>
      </c>
      <c r="AA417" s="33">
        <f>Z417/Z388</f>
        <v>-0.013712897066481513</v>
      </c>
      <c r="AB417" s="136"/>
      <c r="AC417" s="127"/>
      <c r="AD417" s="137"/>
      <c r="AE417" s="161" t="s">
        <v>30</v>
      </c>
      <c r="AF417" s="162" t="s">
        <v>31</v>
      </c>
      <c r="AG417" s="163" t="s">
        <v>32</v>
      </c>
      <c r="AH417" s="110"/>
      <c r="AI417" s="111"/>
    </row>
    <row r="418" spans="1:35" ht="30" customHeight="1" thickBot="1" thickTop="1">
      <c r="A418" s="167" t="s">
        <v>10</v>
      </c>
      <c r="B418" s="168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>
        <v>7353</v>
      </c>
      <c r="Q418" s="18" t="s">
        <v>25</v>
      </c>
      <c r="R418" s="55">
        <v>7407</v>
      </c>
      <c r="S418" s="18" t="s">
        <v>25</v>
      </c>
      <c r="T418" s="55">
        <v>11356</v>
      </c>
      <c r="U418" s="18" t="s">
        <v>25</v>
      </c>
      <c r="V418" s="55">
        <v>8157</v>
      </c>
      <c r="W418" s="18" t="s">
        <v>25</v>
      </c>
      <c r="X418" s="55">
        <v>7542</v>
      </c>
      <c r="Y418" s="18" t="s">
        <v>25</v>
      </c>
      <c r="Z418" s="57">
        <v>6981</v>
      </c>
      <c r="AA418" s="32" t="s">
        <v>25</v>
      </c>
      <c r="AB418" s="27">
        <f>D418+F418+H418+J418+L418+N418+P418+R418+T418+V418+X418+Z418</f>
        <v>99004</v>
      </c>
      <c r="AC418" s="138"/>
      <c r="AD418" s="139"/>
      <c r="AE418" s="164">
        <v>75252</v>
      </c>
      <c r="AF418" s="165">
        <v>22187</v>
      </c>
      <c r="AG418" s="166">
        <v>1565</v>
      </c>
      <c r="AH418" s="112" t="s">
        <v>140</v>
      </c>
      <c r="AI418" s="113">
        <v>-0.122</v>
      </c>
    </row>
    <row r="419" spans="1:35" ht="30" customHeight="1" thickBot="1" thickTop="1">
      <c r="A419" s="167"/>
      <c r="B419" s="168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>
        <f>P418-N418</f>
        <v>-783</v>
      </c>
      <c r="Q419" s="28">
        <f>P419/N418</f>
        <v>-0.09623893805309734</v>
      </c>
      <c r="R419" s="52">
        <f>R418-P418</f>
        <v>54</v>
      </c>
      <c r="S419" s="28">
        <f>R419/P418</f>
        <v>0.0073439412484700125</v>
      </c>
      <c r="T419" s="52">
        <f>T418-R418</f>
        <v>3949</v>
      </c>
      <c r="U419" s="28">
        <f>T419/R418</f>
        <v>0.5331443229377616</v>
      </c>
      <c r="V419" s="52">
        <f>V418-T418</f>
        <v>-3199</v>
      </c>
      <c r="W419" s="28">
        <f>V419/T418</f>
        <v>-0.28170130327580134</v>
      </c>
      <c r="X419" s="52">
        <f>X418-V418</f>
        <v>-615</v>
      </c>
      <c r="Y419" s="28">
        <f>X419/V418</f>
        <v>-0.07539536594336153</v>
      </c>
      <c r="Z419" s="58">
        <f>Z418-X418</f>
        <v>-561</v>
      </c>
      <c r="AA419" s="33">
        <f>Z419/X418</f>
        <v>-0.07438345266507558</v>
      </c>
      <c r="AB419" s="155">
        <f>D418+F418+H418</f>
        <v>23890</v>
      </c>
      <c r="AC419" s="108"/>
      <c r="AD419" s="156"/>
      <c r="AE419" s="160"/>
      <c r="AF419" s="160"/>
      <c r="AG419" s="160"/>
      <c r="AH419" s="108">
        <f>AB418-AB392</f>
        <v>-13755</v>
      </c>
      <c r="AI419" s="109">
        <f>AH419/AB392</f>
        <v>-0.12198582818222936</v>
      </c>
    </row>
    <row r="420" spans="1:35" ht="30" customHeight="1" thickBot="1" thickTop="1">
      <c r="A420" s="167"/>
      <c r="B420" s="168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>
        <f>P418-P391</f>
        <v>-1406</v>
      </c>
      <c r="Q420" s="26">
        <f>P420/P391</f>
        <v>-0.16052060737527116</v>
      </c>
      <c r="R420" s="53">
        <f>R418-R391</f>
        <v>-1443</v>
      </c>
      <c r="S420" s="26">
        <f>R420/R391</f>
        <v>-0.16305084745762713</v>
      </c>
      <c r="T420" s="53">
        <f>T418-T391</f>
        <v>-2993</v>
      </c>
      <c r="U420" s="26">
        <f>T420/T391</f>
        <v>-0.2085859641786884</v>
      </c>
      <c r="V420" s="53">
        <f>V418-V391</f>
        <v>-762</v>
      </c>
      <c r="W420" s="26">
        <f>V420/V391</f>
        <v>-0.08543558694920955</v>
      </c>
      <c r="X420" s="53">
        <f>X418-X391</f>
        <v>-1120</v>
      </c>
      <c r="Y420" s="26">
        <f>X420/X391</f>
        <v>-0.1293003925190487</v>
      </c>
      <c r="Z420" s="58">
        <f>Z418-Z391</f>
        <v>171</v>
      </c>
      <c r="AA420" s="33">
        <f>Z420/Z391</f>
        <v>0.025110132158590308</v>
      </c>
      <c r="AB420" s="136"/>
      <c r="AC420" s="127"/>
      <c r="AD420" s="137"/>
      <c r="AE420" s="161" t="s">
        <v>30</v>
      </c>
      <c r="AF420" s="162" t="s">
        <v>31</v>
      </c>
      <c r="AG420" s="163" t="s">
        <v>32</v>
      </c>
      <c r="AH420" s="108"/>
      <c r="AI420" s="111"/>
    </row>
    <row r="421" spans="1:35" ht="30" customHeight="1" thickBot="1" thickTop="1">
      <c r="A421" s="167" t="s">
        <v>11</v>
      </c>
      <c r="B421" s="168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>
        <v>2040</v>
      </c>
      <c r="Q421" s="18" t="s">
        <v>25</v>
      </c>
      <c r="R421" s="55">
        <v>4015</v>
      </c>
      <c r="S421" s="18" t="s">
        <v>25</v>
      </c>
      <c r="T421" s="55">
        <v>5065</v>
      </c>
      <c r="U421" s="18" t="s">
        <v>25</v>
      </c>
      <c r="V421" s="55">
        <v>5390</v>
      </c>
      <c r="W421" s="18" t="s">
        <v>25</v>
      </c>
      <c r="X421" s="55">
        <v>3243</v>
      </c>
      <c r="Y421" s="18" t="s">
        <v>25</v>
      </c>
      <c r="Z421" s="57">
        <v>5667</v>
      </c>
      <c r="AA421" s="32" t="s">
        <v>25</v>
      </c>
      <c r="AB421" s="27">
        <f>D421+F421+H421+J421+L421+N421+P421+R421+T421+V421+X421+Z421</f>
        <v>46109</v>
      </c>
      <c r="AC421" s="138"/>
      <c r="AD421" s="139"/>
      <c r="AE421" s="164">
        <v>32531</v>
      </c>
      <c r="AF421" s="165">
        <v>13578</v>
      </c>
      <c r="AG421" s="166">
        <v>0</v>
      </c>
      <c r="AH421" s="112" t="s">
        <v>141</v>
      </c>
      <c r="AI421" s="113">
        <v>-0.192</v>
      </c>
    </row>
    <row r="422" spans="1:35" ht="30" customHeight="1" thickBot="1" thickTop="1">
      <c r="A422" s="167"/>
      <c r="B422" s="168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>
        <f>P421-N421</f>
        <v>-83</v>
      </c>
      <c r="Q422" s="28">
        <f>P422/N421</f>
        <v>-0.039095619406500234</v>
      </c>
      <c r="R422" s="52">
        <f>R421-P421</f>
        <v>1975</v>
      </c>
      <c r="S422" s="28">
        <f>R422/P421</f>
        <v>0.9681372549019608</v>
      </c>
      <c r="T422" s="52">
        <f>T421-R421</f>
        <v>1050</v>
      </c>
      <c r="U422" s="28">
        <f>T422/R421</f>
        <v>0.261519302615193</v>
      </c>
      <c r="V422" s="52">
        <f>V421-T421</f>
        <v>325</v>
      </c>
      <c r="W422" s="28">
        <f>V422/T421</f>
        <v>0.06416584402764067</v>
      </c>
      <c r="X422" s="52">
        <f>X421-V421</f>
        <v>-2147</v>
      </c>
      <c r="Y422" s="28">
        <f>X422/V421</f>
        <v>-0.398330241187384</v>
      </c>
      <c r="Z422" s="58">
        <f>Z421-X421</f>
        <v>2424</v>
      </c>
      <c r="AA422" s="33">
        <f>Z422/X421</f>
        <v>0.7474560592044404</v>
      </c>
      <c r="AB422" s="155">
        <f>D421+F421+H421</f>
        <v>12349</v>
      </c>
      <c r="AC422" s="108"/>
      <c r="AD422" s="156"/>
      <c r="AE422" s="160"/>
      <c r="AF422" s="160"/>
      <c r="AG422" s="160"/>
      <c r="AH422" s="108">
        <f>AB421-AB395</f>
        <v>-10960</v>
      </c>
      <c r="AI422" s="109">
        <f>AH422/AB395</f>
        <v>-0.1920482223273581</v>
      </c>
    </row>
    <row r="423" spans="1:35" ht="30" customHeight="1" thickBot="1" thickTop="1">
      <c r="A423" s="167"/>
      <c r="B423" s="168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>
        <f>P421-P394</f>
        <v>-2894</v>
      </c>
      <c r="Q423" s="26">
        <f>P423/P394</f>
        <v>-0.5865423591406567</v>
      </c>
      <c r="R423" s="53">
        <f>R421-R394</f>
        <v>-4813</v>
      </c>
      <c r="S423" s="26">
        <f>R423/R394</f>
        <v>-0.5451971001359311</v>
      </c>
      <c r="T423" s="53">
        <f>T421-T394</f>
        <v>641</v>
      </c>
      <c r="U423" s="26">
        <f>T423/T394</f>
        <v>0.14489150090415914</v>
      </c>
      <c r="V423" s="53">
        <f>V421-V394</f>
        <v>2474</v>
      </c>
      <c r="W423" s="26">
        <f>V423/V394</f>
        <v>0.8484224965706447</v>
      </c>
      <c r="X423" s="53">
        <f>X421-X394</f>
        <v>72</v>
      </c>
      <c r="Y423" s="26">
        <f>X423/X394</f>
        <v>0.02270577105014191</v>
      </c>
      <c r="Z423" s="58">
        <f>Z421-Z394</f>
        <v>653</v>
      </c>
      <c r="AA423" s="33">
        <f>Z423/Z394</f>
        <v>0.13023534104507378</v>
      </c>
      <c r="AB423" s="136"/>
      <c r="AC423" s="127"/>
      <c r="AD423" s="137"/>
      <c r="AE423" s="161" t="s">
        <v>30</v>
      </c>
      <c r="AF423" s="162" t="s">
        <v>31</v>
      </c>
      <c r="AG423" s="163" t="s">
        <v>32</v>
      </c>
      <c r="AH423" s="110"/>
      <c r="AI423" s="111"/>
    </row>
    <row r="424" spans="1:35" ht="30" customHeight="1" thickBot="1" thickTop="1">
      <c r="A424" s="167" t="s">
        <v>12</v>
      </c>
      <c r="B424" s="168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>
        <v>11689</v>
      </c>
      <c r="Q424" s="18" t="s">
        <v>25</v>
      </c>
      <c r="R424" s="55">
        <v>10438</v>
      </c>
      <c r="S424" s="18" t="s">
        <v>25</v>
      </c>
      <c r="T424" s="55">
        <v>10321</v>
      </c>
      <c r="U424" s="18" t="s">
        <v>25</v>
      </c>
      <c r="V424" s="55">
        <v>10584</v>
      </c>
      <c r="W424" s="18" t="s">
        <v>25</v>
      </c>
      <c r="X424" s="55">
        <v>9340</v>
      </c>
      <c r="Y424" s="18" t="s">
        <v>25</v>
      </c>
      <c r="Z424" s="57">
        <v>8993</v>
      </c>
      <c r="AA424" s="32" t="s">
        <v>25</v>
      </c>
      <c r="AB424" s="27">
        <f>D424+F424+H424+J424+L424+N424+P424+R424+T424+V424+X424+Z424</f>
        <v>112779</v>
      </c>
      <c r="AC424" s="138"/>
      <c r="AD424" s="139"/>
      <c r="AE424" s="164">
        <v>82494</v>
      </c>
      <c r="AF424" s="165">
        <v>29542</v>
      </c>
      <c r="AG424" s="166">
        <v>743</v>
      </c>
      <c r="AH424" s="112" t="s">
        <v>142</v>
      </c>
      <c r="AI424" s="113">
        <v>0.0027</v>
      </c>
    </row>
    <row r="425" spans="1:35" ht="30" customHeight="1" thickBot="1" thickTop="1">
      <c r="A425" s="167"/>
      <c r="B425" s="168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>
        <f>P424-N424</f>
        <v>2123</v>
      </c>
      <c r="Q425" s="28">
        <f>P425/N424</f>
        <v>0.2219318419402049</v>
      </c>
      <c r="R425" s="52">
        <f>R424-P424</f>
        <v>-1251</v>
      </c>
      <c r="S425" s="28">
        <f>R425/P424</f>
        <v>-0.10702369749336983</v>
      </c>
      <c r="T425" s="52">
        <f>T424-R424</f>
        <v>-117</v>
      </c>
      <c r="U425" s="28">
        <f>T425/R424</f>
        <v>-0.011209043878137575</v>
      </c>
      <c r="V425" s="52">
        <f>V424-T424</f>
        <v>263</v>
      </c>
      <c r="W425" s="28">
        <f>V425/T424</f>
        <v>0.02548202693537448</v>
      </c>
      <c r="X425" s="52">
        <f>X424-V424</f>
        <v>-1244</v>
      </c>
      <c r="Y425" s="28">
        <f>X425/V424</f>
        <v>-0.11753590325018896</v>
      </c>
      <c r="Z425" s="58">
        <f>Z424-X424</f>
        <v>-347</v>
      </c>
      <c r="AA425" s="33">
        <f>Z425/X424</f>
        <v>-0.03715203426124197</v>
      </c>
      <c r="AB425" s="155">
        <f>D424+F424+H424</f>
        <v>27089</v>
      </c>
      <c r="AC425" s="131"/>
      <c r="AD425" s="157"/>
      <c r="AE425" s="116"/>
      <c r="AF425" s="117"/>
      <c r="AG425" s="117"/>
      <c r="AH425" s="131">
        <f>AB424-AB398</f>
        <v>302</v>
      </c>
      <c r="AI425" s="109">
        <f>AH425/AB398</f>
        <v>0.0026849933764236246</v>
      </c>
    </row>
    <row r="426" spans="1:35" ht="30" customHeight="1" thickBot="1" thickTop="1">
      <c r="A426" s="167"/>
      <c r="B426" s="168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>
        <f>P424-P397</f>
        <v>1150</v>
      </c>
      <c r="Q426" s="26">
        <f>P426/P397</f>
        <v>0.10911851219280767</v>
      </c>
      <c r="R426" s="53">
        <f>R424-R397</f>
        <v>1915</v>
      </c>
      <c r="S426" s="26">
        <f>R426/R397</f>
        <v>0.22468614337674528</v>
      </c>
      <c r="T426" s="53">
        <f>T424-T397</f>
        <v>-1353</v>
      </c>
      <c r="U426" s="26">
        <f>T426/T397</f>
        <v>-0.11589857803666267</v>
      </c>
      <c r="V426" s="53">
        <f>V424-V397</f>
        <v>1567</v>
      </c>
      <c r="W426" s="26">
        <f>V426/V397</f>
        <v>0.17378285460796275</v>
      </c>
      <c r="X426" s="53">
        <f>X424-X397</f>
        <v>737</v>
      </c>
      <c r="Y426" s="26">
        <f>X426/X397</f>
        <v>0.08566779030570731</v>
      </c>
      <c r="Z426" s="58">
        <f>Z424-Z397</f>
        <v>81</v>
      </c>
      <c r="AA426" s="33">
        <f>Z426/Z397</f>
        <v>0.009088868940754039</v>
      </c>
      <c r="AB426" s="143"/>
      <c r="AC426" s="115"/>
      <c r="AD426" s="144"/>
      <c r="AE426" s="117"/>
      <c r="AF426" s="117"/>
      <c r="AG426" s="117"/>
      <c r="AH426" s="145"/>
      <c r="AI426" s="117"/>
    </row>
    <row r="427" spans="1:35" ht="30" customHeight="1" thickBot="1">
      <c r="A427" s="169" t="s">
        <v>13</v>
      </c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1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>
        <v>14741</v>
      </c>
      <c r="Q428" s="18" t="s">
        <v>25</v>
      </c>
      <c r="R428" s="55">
        <v>15833</v>
      </c>
      <c r="S428" s="18" t="s">
        <v>25</v>
      </c>
      <c r="T428" s="55">
        <v>14729</v>
      </c>
      <c r="U428" s="18" t="s">
        <v>25</v>
      </c>
      <c r="V428" s="55">
        <v>14919</v>
      </c>
      <c r="W428" s="18" t="s">
        <v>25</v>
      </c>
      <c r="X428" s="55">
        <v>14868</v>
      </c>
      <c r="Y428" s="18" t="s">
        <v>25</v>
      </c>
      <c r="Z428" s="57">
        <v>15204</v>
      </c>
      <c r="AA428" s="32" t="s">
        <v>25</v>
      </c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2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>
        <f>P428-N428</f>
        <v>1038</v>
      </c>
      <c r="Q429" s="28">
        <f>P429/N428</f>
        <v>0.07574983580237904</v>
      </c>
      <c r="R429" s="52">
        <f>R428-P428</f>
        <v>1092</v>
      </c>
      <c r="S429" s="28">
        <f>R429/P428</f>
        <v>0.07407909911132217</v>
      </c>
      <c r="T429" s="52">
        <f>T428-R428</f>
        <v>-1104</v>
      </c>
      <c r="U429" s="28">
        <f>T429/R428</f>
        <v>-0.06972778374281564</v>
      </c>
      <c r="V429" s="52">
        <f>V428-T428</f>
        <v>190</v>
      </c>
      <c r="W429" s="28">
        <f>V429/T428</f>
        <v>0.012899721637585715</v>
      </c>
      <c r="X429" s="52">
        <f>X428-V428</f>
        <v>-51</v>
      </c>
      <c r="Y429" s="28">
        <f>X429/V428</f>
        <v>-0.0034184596822843354</v>
      </c>
      <c r="Z429" s="58">
        <f>Z428-X428</f>
        <v>336</v>
      </c>
      <c r="AA429" s="33">
        <f>Z429/X428</f>
        <v>0.022598870056497175</v>
      </c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3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>
        <f>P428-P401</f>
        <v>-24</v>
      </c>
      <c r="Q430" s="26">
        <f>P430/P401</f>
        <v>-0.0016254656281747375</v>
      </c>
      <c r="R430" s="53">
        <f>R428-R401</f>
        <v>755</v>
      </c>
      <c r="S430" s="26">
        <f>R430/R401</f>
        <v>0.05007295397267542</v>
      </c>
      <c r="T430" s="53">
        <f>T428-T401</f>
        <v>614</v>
      </c>
      <c r="U430" s="26">
        <f>T430/T401</f>
        <v>0.043499822883457315</v>
      </c>
      <c r="V430" s="53">
        <f>V428-V401</f>
        <v>3151</v>
      </c>
      <c r="W430" s="26">
        <f>V430/V401</f>
        <v>0.2677600271923861</v>
      </c>
      <c r="X430" s="53">
        <f>X428-X401</f>
        <v>1261</v>
      </c>
      <c r="Y430" s="26">
        <f>X430/X401</f>
        <v>0.09267288895421474</v>
      </c>
      <c r="Z430" s="58">
        <f>Z428-Z401</f>
        <v>1558</v>
      </c>
      <c r="AA430" s="33">
        <f>Z430/Z401</f>
        <v>0.11417265132639601</v>
      </c>
      <c r="AB430" s="143"/>
      <c r="AC430" s="115"/>
      <c r="AD430" s="144"/>
      <c r="AE430" s="107"/>
      <c r="AF430" s="154"/>
      <c r="AG430" s="107"/>
      <c r="AH430" s="115"/>
      <c r="AI430" s="107"/>
    </row>
    <row r="433" spans="1:33" ht="27" customHeight="1">
      <c r="A433" s="206" t="s">
        <v>148</v>
      </c>
      <c r="B433" s="206"/>
      <c r="C433" s="206"/>
      <c r="D433" s="206"/>
      <c r="E433" s="206"/>
      <c r="F433" s="206"/>
      <c r="G433" s="206"/>
      <c r="H433" s="206"/>
      <c r="I433" s="206"/>
      <c r="J433" s="206"/>
      <c r="K433" s="206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207"/>
      <c r="Z433" s="207"/>
      <c r="AA433" s="207"/>
      <c r="AB433" s="207"/>
      <c r="AC433" s="207"/>
      <c r="AD433" s="207"/>
      <c r="AE433" s="208"/>
      <c r="AF433" s="208"/>
      <c r="AG433" s="208"/>
    </row>
    <row r="434" ht="23.25" customHeight="1" thickBot="1"/>
    <row r="435" spans="1:35" ht="24" customHeight="1" thickBot="1">
      <c r="A435" s="209" t="s">
        <v>42</v>
      </c>
      <c r="B435" s="210" t="s">
        <v>58</v>
      </c>
      <c r="C435" s="198"/>
      <c r="D435" s="169" t="s">
        <v>143</v>
      </c>
      <c r="E435" s="199"/>
      <c r="F435" s="199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  <c r="AA435" s="200"/>
      <c r="AB435" s="201" t="s">
        <v>22</v>
      </c>
      <c r="AC435" s="190" t="s">
        <v>23</v>
      </c>
      <c r="AD435" s="204"/>
      <c r="AE435" s="196" t="s">
        <v>22</v>
      </c>
      <c r="AF435" s="197"/>
      <c r="AG435" s="197"/>
      <c r="AH435" s="190" t="s">
        <v>23</v>
      </c>
      <c r="AI435" s="191"/>
    </row>
    <row r="436" spans="1:35" ht="23.25" customHeight="1" thickBot="1" thickTop="1">
      <c r="A436" s="209"/>
      <c r="B436" s="211"/>
      <c r="C436" s="167"/>
      <c r="D436" s="194" t="s">
        <v>4</v>
      </c>
      <c r="E436" s="195"/>
      <c r="F436" s="194" t="s">
        <v>5</v>
      </c>
      <c r="G436" s="195"/>
      <c r="H436" s="194" t="s">
        <v>26</v>
      </c>
      <c r="I436" s="195"/>
      <c r="J436" s="194" t="s">
        <v>27</v>
      </c>
      <c r="K436" s="195"/>
      <c r="L436" s="194" t="s">
        <v>28</v>
      </c>
      <c r="M436" s="195"/>
      <c r="N436" s="194" t="s">
        <v>29</v>
      </c>
      <c r="O436" s="195"/>
      <c r="P436" s="194" t="s">
        <v>33</v>
      </c>
      <c r="Q436" s="195"/>
      <c r="R436" s="194" t="s">
        <v>35</v>
      </c>
      <c r="S436" s="195"/>
      <c r="T436" s="194" t="s">
        <v>40</v>
      </c>
      <c r="U436" s="195"/>
      <c r="V436" s="194" t="s">
        <v>41</v>
      </c>
      <c r="W436" s="195"/>
      <c r="X436" s="194" t="s">
        <v>44</v>
      </c>
      <c r="Y436" s="195"/>
      <c r="Z436" s="174" t="s">
        <v>45</v>
      </c>
      <c r="AA436" s="175"/>
      <c r="AB436" s="202"/>
      <c r="AC436" s="192"/>
      <c r="AD436" s="205"/>
      <c r="AE436" s="196"/>
      <c r="AF436" s="197"/>
      <c r="AG436" s="197"/>
      <c r="AH436" s="192"/>
      <c r="AI436" s="193"/>
    </row>
    <row r="437" spans="1:35" ht="24" customHeight="1" thickBot="1" thickTop="1">
      <c r="A437" s="2"/>
      <c r="B437" s="1"/>
      <c r="C437" s="176" t="s">
        <v>34</v>
      </c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8"/>
      <c r="AB437" s="203"/>
      <c r="AC437" s="19" t="s">
        <v>24</v>
      </c>
      <c r="AD437" s="68" t="s">
        <v>25</v>
      </c>
      <c r="AH437" s="19" t="s">
        <v>24</v>
      </c>
      <c r="AI437" s="20" t="s">
        <v>25</v>
      </c>
    </row>
    <row r="438" spans="1:35" ht="13.5" thickBot="1">
      <c r="A438" s="179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1"/>
      <c r="AB438" s="182" t="s">
        <v>6</v>
      </c>
      <c r="AC438" s="183"/>
      <c r="AD438" s="184"/>
      <c r="AE438" s="67" t="s">
        <v>30</v>
      </c>
      <c r="AF438" s="37" t="s">
        <v>31</v>
      </c>
      <c r="AG438" s="38" t="s">
        <v>32</v>
      </c>
      <c r="AH438" s="188"/>
      <c r="AI438" s="189"/>
    </row>
    <row r="439" spans="1:35" ht="30" customHeight="1" thickBot="1" thickTop="1">
      <c r="A439" s="167" t="s">
        <v>7</v>
      </c>
      <c r="B439" s="171" t="s">
        <v>8</v>
      </c>
      <c r="C439" s="6"/>
      <c r="D439" s="51">
        <v>340561</v>
      </c>
      <c r="E439" s="17" t="s">
        <v>25</v>
      </c>
      <c r="F439" s="51">
        <v>338528</v>
      </c>
      <c r="G439" s="17" t="s">
        <v>25</v>
      </c>
      <c r="H439" s="51">
        <v>355386</v>
      </c>
      <c r="I439" s="17" t="s">
        <v>25</v>
      </c>
      <c r="J439" s="51"/>
      <c r="K439" s="17"/>
      <c r="L439" s="51"/>
      <c r="M439" s="17"/>
      <c r="N439" s="51"/>
      <c r="O439" s="17"/>
      <c r="P439" s="51"/>
      <c r="Q439" s="17"/>
      <c r="R439" s="51"/>
      <c r="S439" s="17"/>
      <c r="T439" s="51"/>
      <c r="U439" s="17"/>
      <c r="V439" s="51"/>
      <c r="W439" s="17"/>
      <c r="X439" s="51"/>
      <c r="Y439" s="17"/>
      <c r="Z439" s="57"/>
      <c r="AA439" s="32"/>
      <c r="AB439" s="185"/>
      <c r="AC439" s="186"/>
      <c r="AD439" s="187"/>
      <c r="AE439" s="102"/>
      <c r="AF439" s="107"/>
      <c r="AG439" s="107"/>
      <c r="AH439" s="146"/>
      <c r="AI439" s="147"/>
    </row>
    <row r="440" spans="1:35" ht="30" customHeight="1" thickBot="1" thickTop="1">
      <c r="A440" s="167"/>
      <c r="B440" s="172"/>
      <c r="C440" s="148" t="s">
        <v>20</v>
      </c>
      <c r="D440" s="62">
        <f>D439-Z412</f>
        <v>-2939</v>
      </c>
      <c r="E440" s="25">
        <f>D440/Z412</f>
        <v>-0.008556040756914119</v>
      </c>
      <c r="F440" s="62">
        <f>F439-D439</f>
        <v>-2033</v>
      </c>
      <c r="G440" s="25">
        <f>F440/D439</f>
        <v>-0.005969561987426628</v>
      </c>
      <c r="H440" s="62">
        <f>H439-F439</f>
        <v>16858</v>
      </c>
      <c r="I440" s="25">
        <f>H440/F439</f>
        <v>0.04979794876642405</v>
      </c>
      <c r="J440" s="62"/>
      <c r="K440" s="25"/>
      <c r="L440" s="62"/>
      <c r="M440" s="25"/>
      <c r="N440" s="52"/>
      <c r="O440" s="28"/>
      <c r="P440" s="52"/>
      <c r="Q440" s="28"/>
      <c r="R440" s="52"/>
      <c r="S440" s="28"/>
      <c r="T440" s="52"/>
      <c r="U440" s="28"/>
      <c r="V440" s="52"/>
      <c r="W440" s="28"/>
      <c r="X440" s="52"/>
      <c r="Y440" s="28"/>
      <c r="Z440" s="58"/>
      <c r="AA440" s="33"/>
      <c r="AB440" s="125"/>
      <c r="AC440" s="115"/>
      <c r="AD440" s="144"/>
      <c r="AE440" s="107"/>
      <c r="AF440" s="107"/>
      <c r="AG440" s="107"/>
      <c r="AH440" s="115"/>
      <c r="AI440" s="107"/>
    </row>
    <row r="441" spans="1:36" ht="30" customHeight="1" thickBot="1" thickTop="1">
      <c r="A441" s="167"/>
      <c r="B441" s="173"/>
      <c r="C441" s="149" t="s">
        <v>21</v>
      </c>
      <c r="D441" s="53">
        <f>D439-D412</f>
        <v>-15511</v>
      </c>
      <c r="E441" s="26">
        <f>D441/D412</f>
        <v>-0.043561414545372844</v>
      </c>
      <c r="F441" s="53">
        <f>F439-F412</f>
        <v>-16683</v>
      </c>
      <c r="G441" s="26">
        <f>F441/F412</f>
        <v>-0.046966450926350815</v>
      </c>
      <c r="H441" s="53">
        <f>H439-H412</f>
        <v>2496</v>
      </c>
      <c r="I441" s="26">
        <f>H441/H412</f>
        <v>0.007073025588710363</v>
      </c>
      <c r="J441" s="53"/>
      <c r="K441" s="26"/>
      <c r="L441" s="53"/>
      <c r="M441" s="26"/>
      <c r="N441" s="53"/>
      <c r="O441" s="26"/>
      <c r="P441" s="53"/>
      <c r="Q441" s="26"/>
      <c r="R441" s="53"/>
      <c r="S441" s="26"/>
      <c r="T441" s="53"/>
      <c r="U441" s="26"/>
      <c r="V441" s="53"/>
      <c r="W441" s="26"/>
      <c r="X441" s="53"/>
      <c r="Y441" s="26"/>
      <c r="Z441" s="58"/>
      <c r="AA441" s="33"/>
      <c r="AB441" s="143"/>
      <c r="AC441" s="29"/>
      <c r="AD441" s="144"/>
      <c r="AE441" s="75" t="s">
        <v>30</v>
      </c>
      <c r="AF441" s="76" t="s">
        <v>31</v>
      </c>
      <c r="AG441" s="77" t="s">
        <v>32</v>
      </c>
      <c r="AH441" s="29"/>
      <c r="AI441" s="107"/>
      <c r="AJ441" s="107"/>
    </row>
    <row r="442" spans="1:36" ht="30" customHeight="1" thickBot="1" thickTop="1">
      <c r="A442" s="167" t="s">
        <v>9</v>
      </c>
      <c r="B442" s="168" t="s">
        <v>19</v>
      </c>
      <c r="C442" s="150"/>
      <c r="D442" s="54">
        <v>18782</v>
      </c>
      <c r="E442" s="18" t="s">
        <v>25</v>
      </c>
      <c r="F442" s="54">
        <v>15980</v>
      </c>
      <c r="G442" s="18" t="s">
        <v>25</v>
      </c>
      <c r="H442" s="54">
        <v>10965</v>
      </c>
      <c r="I442" s="18" t="s">
        <v>25</v>
      </c>
      <c r="J442" s="54"/>
      <c r="K442" s="18"/>
      <c r="L442" s="54"/>
      <c r="M442" s="18"/>
      <c r="N442" s="54"/>
      <c r="O442" s="18"/>
      <c r="P442" s="54"/>
      <c r="Q442" s="18"/>
      <c r="R442" s="54"/>
      <c r="S442" s="18"/>
      <c r="T442" s="54"/>
      <c r="U442" s="18"/>
      <c r="V442" s="54"/>
      <c r="W442" s="18"/>
      <c r="X442" s="54"/>
      <c r="Y442" s="18"/>
      <c r="Z442" s="57"/>
      <c r="AA442" s="32"/>
      <c r="AB442" s="27">
        <f>D442+F442+H442+J442+L442+N442+P442+R442+T442+V442+X442+Z442</f>
        <v>45727</v>
      </c>
      <c r="AC442" s="138"/>
      <c r="AD442" s="139"/>
      <c r="AE442" s="119">
        <v>35857</v>
      </c>
      <c r="AF442" s="119">
        <v>9004</v>
      </c>
      <c r="AG442" s="120">
        <v>866</v>
      </c>
      <c r="AH442" s="21" t="s">
        <v>144</v>
      </c>
      <c r="AI442" s="24">
        <v>-0.1352</v>
      </c>
      <c r="AJ442" s="107"/>
    </row>
    <row r="443" spans="1:36" ht="30" customHeight="1" thickBot="1" thickTop="1">
      <c r="A443" s="167"/>
      <c r="B443" s="168"/>
      <c r="C443" s="148" t="s">
        <v>20</v>
      </c>
      <c r="D443" s="62">
        <f>D442-Z415</f>
        <v>1736</v>
      </c>
      <c r="E443" s="25">
        <f>D443/Z415</f>
        <v>0.10184207438695295</v>
      </c>
      <c r="F443" s="62">
        <f>F442-D442</f>
        <v>-2802</v>
      </c>
      <c r="G443" s="25">
        <f>F443/D442</f>
        <v>-0.14918539026727717</v>
      </c>
      <c r="H443" s="62">
        <f>H442-F442</f>
        <v>-5015</v>
      </c>
      <c r="I443" s="25">
        <f>H443/F442</f>
        <v>-0.31382978723404253</v>
      </c>
      <c r="J443" s="62"/>
      <c r="K443" s="25"/>
      <c r="L443" s="62"/>
      <c r="M443" s="25"/>
      <c r="N443" s="52"/>
      <c r="O443" s="28"/>
      <c r="P443" s="52"/>
      <c r="Q443" s="28"/>
      <c r="R443" s="52"/>
      <c r="S443" s="28"/>
      <c r="T443" s="52"/>
      <c r="U443" s="28"/>
      <c r="V443" s="52"/>
      <c r="W443" s="28"/>
      <c r="X443" s="52"/>
      <c r="Y443" s="28"/>
      <c r="Z443" s="58"/>
      <c r="AA443" s="33"/>
      <c r="AB443" s="155"/>
      <c r="AC443" s="108"/>
      <c r="AD443" s="156"/>
      <c r="AE443" s="121"/>
      <c r="AF443" s="121"/>
      <c r="AG443" s="121"/>
      <c r="AH443" s="127"/>
      <c r="AI443" s="128"/>
      <c r="AJ443" s="107"/>
    </row>
    <row r="444" spans="1:36" ht="30" customHeight="1" thickBot="1" thickTop="1">
      <c r="A444" s="167"/>
      <c r="B444" s="168"/>
      <c r="C444" s="149" t="s">
        <v>21</v>
      </c>
      <c r="D444" s="53">
        <f>D442-D415</f>
        <v>-168</v>
      </c>
      <c r="E444" s="26">
        <f>D444/D415</f>
        <v>-0.008865435356200527</v>
      </c>
      <c r="F444" s="53">
        <f>F442-F415</f>
        <v>-525</v>
      </c>
      <c r="G444" s="26">
        <f>F444/F415</f>
        <v>-0.03180854286579824</v>
      </c>
      <c r="H444" s="53">
        <f>H442-H415</f>
        <v>-6454</v>
      </c>
      <c r="I444" s="26">
        <f>H444/H415</f>
        <v>-0.37051495493426717</v>
      </c>
      <c r="J444" s="53"/>
      <c r="K444" s="26"/>
      <c r="L444" s="53"/>
      <c r="M444" s="26"/>
      <c r="N444" s="53"/>
      <c r="O444" s="26"/>
      <c r="P444" s="53"/>
      <c r="Q444" s="26"/>
      <c r="R444" s="53"/>
      <c r="S444" s="26"/>
      <c r="T444" s="53"/>
      <c r="U444" s="26"/>
      <c r="V444" s="53"/>
      <c r="W444" s="26"/>
      <c r="X444" s="53"/>
      <c r="Y444" s="26"/>
      <c r="Z444" s="58"/>
      <c r="AA444" s="33"/>
      <c r="AB444" s="136"/>
      <c r="AC444" s="127"/>
      <c r="AD444" s="137"/>
      <c r="AE444" s="75" t="s">
        <v>30</v>
      </c>
      <c r="AF444" s="76" t="s">
        <v>31</v>
      </c>
      <c r="AG444" s="77" t="s">
        <v>32</v>
      </c>
      <c r="AH444" s="106"/>
      <c r="AI444" s="3"/>
      <c r="AJ444" s="107"/>
    </row>
    <row r="445" spans="1:36" ht="30" customHeight="1" thickBot="1" thickTop="1">
      <c r="A445" s="167" t="s">
        <v>10</v>
      </c>
      <c r="B445" s="168" t="s">
        <v>17</v>
      </c>
      <c r="C445" s="151"/>
      <c r="D445" s="55">
        <v>7530</v>
      </c>
      <c r="E445" s="18" t="s">
        <v>25</v>
      </c>
      <c r="F445" s="55">
        <v>7632</v>
      </c>
      <c r="G445" s="18" t="s">
        <v>25</v>
      </c>
      <c r="H445" s="55">
        <v>8559</v>
      </c>
      <c r="I445" s="18" t="s">
        <v>25</v>
      </c>
      <c r="J445" s="55"/>
      <c r="K445" s="18"/>
      <c r="L445" s="55"/>
      <c r="M445" s="18"/>
      <c r="N445" s="55"/>
      <c r="O445" s="18"/>
      <c r="P445" s="55"/>
      <c r="Q445" s="18"/>
      <c r="R445" s="55"/>
      <c r="S445" s="18"/>
      <c r="T445" s="55"/>
      <c r="U445" s="18"/>
      <c r="V445" s="55"/>
      <c r="W445" s="18"/>
      <c r="X445" s="55"/>
      <c r="Y445" s="18"/>
      <c r="Z445" s="57"/>
      <c r="AA445" s="32"/>
      <c r="AB445" s="27">
        <f>D445+F445+H445+J445+L445+N445+P445+R445+T445+V445+X445+Z445</f>
        <v>23721</v>
      </c>
      <c r="AC445" s="138"/>
      <c r="AD445" s="139"/>
      <c r="AE445" s="122">
        <v>18296</v>
      </c>
      <c r="AF445" s="123">
        <v>4983</v>
      </c>
      <c r="AG445" s="124">
        <v>442</v>
      </c>
      <c r="AH445" s="21" t="s">
        <v>145</v>
      </c>
      <c r="AI445" s="24">
        <v>-0.0071</v>
      </c>
      <c r="AJ445" s="107"/>
    </row>
    <row r="446" spans="1:36" ht="30" customHeight="1" thickBot="1" thickTop="1">
      <c r="A446" s="167"/>
      <c r="B446" s="168"/>
      <c r="C446" s="152" t="s">
        <v>20</v>
      </c>
      <c r="D446" s="62">
        <f>D445-Z418</f>
        <v>549</v>
      </c>
      <c r="E446" s="25">
        <f>D446/Z418</f>
        <v>0.07864202836269875</v>
      </c>
      <c r="F446" s="62">
        <f>F445-D445</f>
        <v>102</v>
      </c>
      <c r="G446" s="25">
        <f>F446/D445</f>
        <v>0.013545816733067729</v>
      </c>
      <c r="H446" s="62">
        <f>H445-F445</f>
        <v>927</v>
      </c>
      <c r="I446" s="25">
        <f>H446/F445</f>
        <v>0.1214622641509434</v>
      </c>
      <c r="J446" s="62"/>
      <c r="K446" s="25"/>
      <c r="L446" s="62"/>
      <c r="M446" s="25"/>
      <c r="N446" s="52"/>
      <c r="O446" s="28"/>
      <c r="P446" s="52"/>
      <c r="Q446" s="28"/>
      <c r="R446" s="52"/>
      <c r="S446" s="28"/>
      <c r="T446" s="52"/>
      <c r="U446" s="28"/>
      <c r="V446" s="52"/>
      <c r="W446" s="28"/>
      <c r="X446" s="52"/>
      <c r="Y446" s="28"/>
      <c r="Z446" s="58"/>
      <c r="AA446" s="33"/>
      <c r="AB446" s="155"/>
      <c r="AC446" s="108"/>
      <c r="AD446" s="156"/>
      <c r="AE446" s="121"/>
      <c r="AF446" s="121"/>
      <c r="AG446" s="121"/>
      <c r="AH446" s="127"/>
      <c r="AI446" s="128"/>
      <c r="AJ446" s="107"/>
    </row>
    <row r="447" spans="1:36" ht="30" customHeight="1" thickBot="1" thickTop="1">
      <c r="A447" s="167"/>
      <c r="B447" s="168"/>
      <c r="C447" s="149" t="s">
        <v>21</v>
      </c>
      <c r="D447" s="53">
        <f>D445-D418</f>
        <v>-186</v>
      </c>
      <c r="E447" s="26">
        <f>D447/D418</f>
        <v>-0.02410575427682737</v>
      </c>
      <c r="F447" s="53">
        <f>F445-F418</f>
        <v>-65</v>
      </c>
      <c r="G447" s="26">
        <f>F447/F418</f>
        <v>-0.00844484864232818</v>
      </c>
      <c r="H447" s="53">
        <f>H445-H418</f>
        <v>82</v>
      </c>
      <c r="I447" s="26">
        <f>H447/H418</f>
        <v>0.009673233455231803</v>
      </c>
      <c r="J447" s="53"/>
      <c r="K447" s="26"/>
      <c r="L447" s="53"/>
      <c r="M447" s="26"/>
      <c r="N447" s="53"/>
      <c r="O447" s="26"/>
      <c r="P447" s="53"/>
      <c r="Q447" s="26"/>
      <c r="R447" s="53"/>
      <c r="S447" s="26"/>
      <c r="T447" s="53"/>
      <c r="U447" s="26"/>
      <c r="V447" s="53"/>
      <c r="W447" s="26"/>
      <c r="X447" s="53"/>
      <c r="Y447" s="26"/>
      <c r="Z447" s="58"/>
      <c r="AA447" s="33"/>
      <c r="AB447" s="136"/>
      <c r="AC447" s="127"/>
      <c r="AD447" s="137"/>
      <c r="AE447" s="75" t="s">
        <v>30</v>
      </c>
      <c r="AF447" s="76" t="s">
        <v>31</v>
      </c>
      <c r="AG447" s="77" t="s">
        <v>32</v>
      </c>
      <c r="AH447" s="127"/>
      <c r="AI447" s="3"/>
      <c r="AJ447" s="107"/>
    </row>
    <row r="448" spans="1:36" ht="30" customHeight="1" thickBot="1" thickTop="1">
      <c r="A448" s="167" t="s">
        <v>11</v>
      </c>
      <c r="B448" s="168" t="s">
        <v>18</v>
      </c>
      <c r="C448" s="151"/>
      <c r="D448" s="55">
        <v>3361</v>
      </c>
      <c r="E448" s="18" t="s">
        <v>25</v>
      </c>
      <c r="F448" s="55">
        <v>3903</v>
      </c>
      <c r="G448" s="18" t="s">
        <v>25</v>
      </c>
      <c r="H448" s="55">
        <v>3828</v>
      </c>
      <c r="I448" s="18" t="s">
        <v>25</v>
      </c>
      <c r="J448" s="55"/>
      <c r="K448" s="18"/>
      <c r="L448" s="55"/>
      <c r="M448" s="18"/>
      <c r="N448" s="55"/>
      <c r="O448" s="18"/>
      <c r="P448" s="55"/>
      <c r="Q448" s="18"/>
      <c r="R448" s="55"/>
      <c r="S448" s="18"/>
      <c r="T448" s="55"/>
      <c r="U448" s="18"/>
      <c r="V448" s="55"/>
      <c r="W448" s="18"/>
      <c r="X448" s="55"/>
      <c r="Y448" s="18"/>
      <c r="Z448" s="57"/>
      <c r="AA448" s="32"/>
      <c r="AB448" s="27">
        <f>D448+F448+H448+J448+L448+N448+P448+R448+T448+V448+X448+Z448</f>
        <v>11092</v>
      </c>
      <c r="AC448" s="138"/>
      <c r="AD448" s="139"/>
      <c r="AE448" s="122">
        <v>8093</v>
      </c>
      <c r="AF448" s="123">
        <v>2999</v>
      </c>
      <c r="AG448" s="124">
        <v>0</v>
      </c>
      <c r="AH448" s="21" t="s">
        <v>146</v>
      </c>
      <c r="AI448" s="24">
        <v>-0.1018</v>
      </c>
      <c r="AJ448" s="107"/>
    </row>
    <row r="449" spans="1:36" ht="30" customHeight="1" thickBot="1" thickTop="1">
      <c r="A449" s="167"/>
      <c r="B449" s="168"/>
      <c r="C449" s="152" t="s">
        <v>20</v>
      </c>
      <c r="D449" s="62">
        <f>D448-Z421</f>
        <v>-2306</v>
      </c>
      <c r="E449" s="25">
        <f>D449/Z421</f>
        <v>-0.4069172401623434</v>
      </c>
      <c r="F449" s="62">
        <f>F448-D448</f>
        <v>542</v>
      </c>
      <c r="G449" s="25">
        <f>F449/D448</f>
        <v>0.16126152930675394</v>
      </c>
      <c r="H449" s="62">
        <f>H448-F448</f>
        <v>-75</v>
      </c>
      <c r="I449" s="25">
        <f>H449/F448</f>
        <v>-0.01921598770176787</v>
      </c>
      <c r="J449" s="62"/>
      <c r="K449" s="25"/>
      <c r="L449" s="62"/>
      <c r="M449" s="25"/>
      <c r="N449" s="52"/>
      <c r="O449" s="28"/>
      <c r="P449" s="52"/>
      <c r="Q449" s="28"/>
      <c r="R449" s="52"/>
      <c r="S449" s="28"/>
      <c r="T449" s="52"/>
      <c r="U449" s="28"/>
      <c r="V449" s="52"/>
      <c r="W449" s="28"/>
      <c r="X449" s="52"/>
      <c r="Y449" s="28"/>
      <c r="Z449" s="58"/>
      <c r="AA449" s="33"/>
      <c r="AB449" s="155"/>
      <c r="AC449" s="108"/>
      <c r="AD449" s="156"/>
      <c r="AE449" s="121"/>
      <c r="AF449" s="121"/>
      <c r="AG449" s="121"/>
      <c r="AH449" s="127"/>
      <c r="AI449" s="128"/>
      <c r="AJ449" s="107"/>
    </row>
    <row r="450" spans="1:36" ht="30" customHeight="1" thickBot="1" thickTop="1">
      <c r="A450" s="167"/>
      <c r="B450" s="168"/>
      <c r="C450" s="149" t="s">
        <v>21</v>
      </c>
      <c r="D450" s="53">
        <f>D448-D421</f>
        <v>-1321</v>
      </c>
      <c r="E450" s="26">
        <f>D450/D421</f>
        <v>-0.28214438274241777</v>
      </c>
      <c r="F450" s="53">
        <f>F448-F421</f>
        <v>433</v>
      </c>
      <c r="G450" s="26">
        <f>F450/F421</f>
        <v>0.12478386167146974</v>
      </c>
      <c r="H450" s="53">
        <f>H448-H421</f>
        <v>-369</v>
      </c>
      <c r="I450" s="26">
        <f>H450/H421</f>
        <v>-0.08791994281629735</v>
      </c>
      <c r="J450" s="53"/>
      <c r="K450" s="26"/>
      <c r="L450" s="53"/>
      <c r="M450" s="26"/>
      <c r="N450" s="53"/>
      <c r="O450" s="26"/>
      <c r="P450" s="53"/>
      <c r="Q450" s="26"/>
      <c r="R450" s="53"/>
      <c r="S450" s="26"/>
      <c r="T450" s="53"/>
      <c r="U450" s="26"/>
      <c r="V450" s="53"/>
      <c r="W450" s="26"/>
      <c r="X450" s="53"/>
      <c r="Y450" s="26"/>
      <c r="Z450" s="58"/>
      <c r="AA450" s="33"/>
      <c r="AB450" s="136"/>
      <c r="AC450" s="127"/>
      <c r="AD450" s="137"/>
      <c r="AE450" s="75" t="s">
        <v>30</v>
      </c>
      <c r="AF450" s="76" t="s">
        <v>31</v>
      </c>
      <c r="AG450" s="77" t="s">
        <v>32</v>
      </c>
      <c r="AH450" s="106"/>
      <c r="AI450" s="3"/>
      <c r="AJ450" s="107"/>
    </row>
    <row r="451" spans="1:36" ht="30" customHeight="1" thickBot="1" thickTop="1">
      <c r="A451" s="167" t="s">
        <v>12</v>
      </c>
      <c r="B451" s="168" t="s">
        <v>16</v>
      </c>
      <c r="C451" s="151"/>
      <c r="D451" s="55">
        <v>10370</v>
      </c>
      <c r="E451" s="18" t="s">
        <v>25</v>
      </c>
      <c r="F451" s="55">
        <v>8417</v>
      </c>
      <c r="G451" s="18" t="s">
        <v>25</v>
      </c>
      <c r="H451" s="55">
        <v>8135</v>
      </c>
      <c r="I451" s="18" t="s">
        <v>25</v>
      </c>
      <c r="J451" s="55"/>
      <c r="K451" s="18"/>
      <c r="L451" s="55"/>
      <c r="M451" s="18"/>
      <c r="N451" s="55"/>
      <c r="O451" s="18"/>
      <c r="P451" s="55"/>
      <c r="Q451" s="18"/>
      <c r="R451" s="55"/>
      <c r="S451" s="18"/>
      <c r="T451" s="55"/>
      <c r="U451" s="18"/>
      <c r="V451" s="55"/>
      <c r="W451" s="18"/>
      <c r="X451" s="55"/>
      <c r="Y451" s="18"/>
      <c r="Z451" s="57"/>
      <c r="AA451" s="32"/>
      <c r="AB451" s="27">
        <f>D451+F451+H451+J451+L451+N451+P451+R451+T451+V451+X451+Z451</f>
        <v>26922</v>
      </c>
      <c r="AC451" s="138"/>
      <c r="AD451" s="139"/>
      <c r="AE451" s="122">
        <v>19397</v>
      </c>
      <c r="AF451" s="123">
        <v>7428</v>
      </c>
      <c r="AG451" s="124">
        <v>97</v>
      </c>
      <c r="AH451" s="21" t="s">
        <v>147</v>
      </c>
      <c r="AI451" s="24">
        <v>-0.0062</v>
      </c>
      <c r="AJ451" s="107"/>
    </row>
    <row r="452" spans="1:36" ht="30" customHeight="1" thickBot="1" thickTop="1">
      <c r="A452" s="167"/>
      <c r="B452" s="168"/>
      <c r="C452" s="152" t="s">
        <v>20</v>
      </c>
      <c r="D452" s="62">
        <f>D451-Z424</f>
        <v>1377</v>
      </c>
      <c r="E452" s="25">
        <f>D452/Z424</f>
        <v>0.15311909262759923</v>
      </c>
      <c r="F452" s="62">
        <f>F451-D451</f>
        <v>-1953</v>
      </c>
      <c r="G452" s="25">
        <f>F452/D451</f>
        <v>-0.1883317261330762</v>
      </c>
      <c r="H452" s="62">
        <f>H451-F451</f>
        <v>-282</v>
      </c>
      <c r="I452" s="25">
        <f>H452/F451</f>
        <v>-0.03350362361886658</v>
      </c>
      <c r="J452" s="62"/>
      <c r="K452" s="25"/>
      <c r="L452" s="62"/>
      <c r="M452" s="25"/>
      <c r="N452" s="52"/>
      <c r="O452" s="28"/>
      <c r="P452" s="52"/>
      <c r="Q452" s="28"/>
      <c r="R452" s="52"/>
      <c r="S452" s="28"/>
      <c r="T452" s="52"/>
      <c r="U452" s="28"/>
      <c r="V452" s="52"/>
      <c r="W452" s="28"/>
      <c r="X452" s="52"/>
      <c r="Y452" s="28"/>
      <c r="Z452" s="58"/>
      <c r="AA452" s="33"/>
      <c r="AB452" s="155"/>
      <c r="AC452" s="131"/>
      <c r="AD452" s="157"/>
      <c r="AE452" s="102"/>
      <c r="AF452" s="107"/>
      <c r="AG452" s="107"/>
      <c r="AH452" s="9"/>
      <c r="AI452" s="128"/>
      <c r="AJ452" s="107"/>
    </row>
    <row r="453" spans="1:36" ht="30" customHeight="1" thickBot="1" thickTop="1">
      <c r="A453" s="167"/>
      <c r="B453" s="168"/>
      <c r="C453" s="149" t="s">
        <v>21</v>
      </c>
      <c r="D453" s="53">
        <f>D451-D424</f>
        <v>-433</v>
      </c>
      <c r="E453" s="26">
        <f>D453/D424</f>
        <v>-0.040081458854022034</v>
      </c>
      <c r="F453" s="53">
        <f>F451-F424</f>
        <v>1650</v>
      </c>
      <c r="G453" s="26">
        <f>F453/F424</f>
        <v>0.2438303531845722</v>
      </c>
      <c r="H453" s="53">
        <f>H451-H424</f>
        <v>-1384</v>
      </c>
      <c r="I453" s="26">
        <f>H453/H424</f>
        <v>-0.14539342367895788</v>
      </c>
      <c r="J453" s="53"/>
      <c r="K453" s="26"/>
      <c r="L453" s="53"/>
      <c r="M453" s="26"/>
      <c r="N453" s="53"/>
      <c r="O453" s="26"/>
      <c r="P453" s="53"/>
      <c r="Q453" s="26"/>
      <c r="R453" s="53"/>
      <c r="S453" s="26"/>
      <c r="T453" s="53"/>
      <c r="U453" s="26"/>
      <c r="V453" s="53"/>
      <c r="W453" s="26"/>
      <c r="X453" s="53"/>
      <c r="Y453" s="26"/>
      <c r="Z453" s="58"/>
      <c r="AA453" s="33"/>
      <c r="AB453" s="143"/>
      <c r="AC453" s="115"/>
      <c r="AD453" s="144"/>
      <c r="AE453" s="107"/>
      <c r="AF453" s="107"/>
      <c r="AG453" s="107"/>
      <c r="AH453" s="115"/>
      <c r="AI453" s="107"/>
      <c r="AJ453" s="107"/>
    </row>
    <row r="454" spans="1:35" ht="30" customHeight="1" thickBot="1">
      <c r="A454" s="169" t="s">
        <v>13</v>
      </c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43"/>
      <c r="AC454" s="115"/>
      <c r="AD454" s="144"/>
      <c r="AE454" s="107"/>
      <c r="AF454" s="107"/>
      <c r="AG454" s="107"/>
      <c r="AH454" s="115"/>
      <c r="AI454" s="107"/>
    </row>
    <row r="455" spans="1:35" ht="30" customHeight="1" thickBot="1">
      <c r="A455" s="167" t="s">
        <v>14</v>
      </c>
      <c r="B455" s="171" t="s">
        <v>15</v>
      </c>
      <c r="C455" s="4"/>
      <c r="D455" s="55">
        <v>15841</v>
      </c>
      <c r="E455" s="18" t="s">
        <v>25</v>
      </c>
      <c r="F455" s="55">
        <v>15743</v>
      </c>
      <c r="G455" s="18" t="s">
        <v>25</v>
      </c>
      <c r="H455" s="55">
        <v>15756</v>
      </c>
      <c r="I455" s="18" t="s">
        <v>25</v>
      </c>
      <c r="J455" s="55"/>
      <c r="K455" s="18"/>
      <c r="L455" s="55"/>
      <c r="M455" s="18"/>
      <c r="N455" s="55"/>
      <c r="O455" s="18"/>
      <c r="P455" s="55"/>
      <c r="Q455" s="18"/>
      <c r="R455" s="55"/>
      <c r="S455" s="18"/>
      <c r="T455" s="55"/>
      <c r="U455" s="18"/>
      <c r="V455" s="55"/>
      <c r="W455" s="18"/>
      <c r="X455" s="55"/>
      <c r="Y455" s="18"/>
      <c r="Z455" s="57"/>
      <c r="AA455" s="32"/>
      <c r="AB455" s="125"/>
      <c r="AC455" s="115"/>
      <c r="AD455" s="144"/>
      <c r="AE455" s="107"/>
      <c r="AF455" s="102"/>
      <c r="AG455" s="107"/>
      <c r="AH455" s="128"/>
      <c r="AI455" s="107"/>
    </row>
    <row r="456" spans="1:35" ht="30" customHeight="1" thickBot="1" thickTop="1">
      <c r="A456" s="167"/>
      <c r="B456" s="172"/>
      <c r="C456" s="152" t="s">
        <v>20</v>
      </c>
      <c r="D456" s="62">
        <f>D455-Z428</f>
        <v>637</v>
      </c>
      <c r="E456" s="25">
        <f>D456/Z428</f>
        <v>0.04189686924493554</v>
      </c>
      <c r="F456" s="62">
        <f>F455-D455</f>
        <v>-98</v>
      </c>
      <c r="G456" s="25">
        <f>F456/D455</f>
        <v>-0.0061864781263809105</v>
      </c>
      <c r="H456" s="62">
        <f>H455-F455</f>
        <v>13</v>
      </c>
      <c r="I456" s="25">
        <f>H456/F455</f>
        <v>0.0008257638315441783</v>
      </c>
      <c r="J456" s="62"/>
      <c r="K456" s="25"/>
      <c r="L456" s="62"/>
      <c r="M456" s="25"/>
      <c r="N456" s="52"/>
      <c r="O456" s="28"/>
      <c r="P456" s="52"/>
      <c r="Q456" s="28"/>
      <c r="R456" s="52"/>
      <c r="S456" s="28"/>
      <c r="T456" s="52"/>
      <c r="U456" s="28"/>
      <c r="V456" s="52"/>
      <c r="W456" s="28"/>
      <c r="X456" s="52"/>
      <c r="Y456" s="28"/>
      <c r="Z456" s="58"/>
      <c r="AA456" s="33"/>
      <c r="AB456" s="143"/>
      <c r="AC456" s="115"/>
      <c r="AD456" s="144"/>
      <c r="AE456" s="153"/>
      <c r="AF456" s="142"/>
      <c r="AG456" s="107"/>
      <c r="AH456" s="115"/>
      <c r="AI456" s="107"/>
    </row>
    <row r="457" spans="1:35" ht="30" customHeight="1" thickBot="1" thickTop="1">
      <c r="A457" s="167"/>
      <c r="B457" s="173"/>
      <c r="C457" s="149" t="s">
        <v>21</v>
      </c>
      <c r="D457" s="53">
        <f>D455-D428</f>
        <v>1214</v>
      </c>
      <c r="E457" s="26">
        <f>D457/D428</f>
        <v>0.08299719696451767</v>
      </c>
      <c r="F457" s="53">
        <f>F455-F428</f>
        <v>666</v>
      </c>
      <c r="G457" s="26">
        <f>F457/F428</f>
        <v>0.044173244014061155</v>
      </c>
      <c r="H457" s="53">
        <f>H455-H428</f>
        <v>1128</v>
      </c>
      <c r="I457" s="26">
        <f>H457/H428</f>
        <v>0.0771123872026251</v>
      </c>
      <c r="J457" s="53"/>
      <c r="K457" s="26"/>
      <c r="L457" s="53"/>
      <c r="M457" s="26"/>
      <c r="N457" s="53"/>
      <c r="O457" s="26"/>
      <c r="P457" s="53"/>
      <c r="Q457" s="26"/>
      <c r="R457" s="53"/>
      <c r="S457" s="26"/>
      <c r="T457" s="53"/>
      <c r="U457" s="26"/>
      <c r="V457" s="53"/>
      <c r="W457" s="26"/>
      <c r="X457" s="53"/>
      <c r="Y457" s="26"/>
      <c r="Z457" s="58"/>
      <c r="AA457" s="33"/>
      <c r="AB457" s="143"/>
      <c r="AC457" s="115"/>
      <c r="AD457" s="144"/>
      <c r="AE457" s="107"/>
      <c r="AF457" s="154"/>
      <c r="AG457" s="107"/>
      <c r="AH457" s="115"/>
      <c r="AI457" s="107"/>
    </row>
  </sheetData>
  <sheetProtection/>
  <mergeCells count="645">
    <mergeCell ref="A451:A453"/>
    <mergeCell ref="B451:B453"/>
    <mergeCell ref="A454:AA454"/>
    <mergeCell ref="A455:A457"/>
    <mergeCell ref="B455:B457"/>
    <mergeCell ref="A442:A444"/>
    <mergeCell ref="B442:B444"/>
    <mergeCell ref="A445:A447"/>
    <mergeCell ref="B445:B447"/>
    <mergeCell ref="A448:A450"/>
    <mergeCell ref="B448:B450"/>
    <mergeCell ref="Z436:AA436"/>
    <mergeCell ref="C437:AA437"/>
    <mergeCell ref="A438:AA438"/>
    <mergeCell ref="AB438:AD439"/>
    <mergeCell ref="AH438:AI438"/>
    <mergeCell ref="A439:A441"/>
    <mergeCell ref="B439:B441"/>
    <mergeCell ref="AH435:AI436"/>
    <mergeCell ref="D436:E436"/>
    <mergeCell ref="F436:G436"/>
    <mergeCell ref="H436:I436"/>
    <mergeCell ref="J436:K436"/>
    <mergeCell ref="L436:M436"/>
    <mergeCell ref="N436:O436"/>
    <mergeCell ref="P436:Q436"/>
    <mergeCell ref="R436:S436"/>
    <mergeCell ref="T436:U436"/>
    <mergeCell ref="A433:AG433"/>
    <mergeCell ref="A435:A436"/>
    <mergeCell ref="B435:B436"/>
    <mergeCell ref="C435:C436"/>
    <mergeCell ref="D435:AA435"/>
    <mergeCell ref="AB435:AB437"/>
    <mergeCell ref="AC435:AD436"/>
    <mergeCell ref="AE435:AG436"/>
    <mergeCell ref="V436:W436"/>
    <mergeCell ref="X436:Y436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L301:M301"/>
    <mergeCell ref="N301:O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8:A390"/>
    <mergeCell ref="B388:B390"/>
    <mergeCell ref="A391:A393"/>
    <mergeCell ref="B391:B393"/>
    <mergeCell ref="A394:A396"/>
    <mergeCell ref="B394:B396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C408:C409"/>
    <mergeCell ref="D408:AA408"/>
    <mergeCell ref="AB408:AB410"/>
    <mergeCell ref="AC408:AD409"/>
    <mergeCell ref="V409:W409"/>
    <mergeCell ref="X409:Y409"/>
    <mergeCell ref="AE408:AG409"/>
    <mergeCell ref="F409:G409"/>
    <mergeCell ref="H409:I409"/>
    <mergeCell ref="J409:K409"/>
    <mergeCell ref="L409:M409"/>
    <mergeCell ref="N409:O409"/>
    <mergeCell ref="P409:Q409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2024-05-17T12:56:56Z</cp:lastPrinted>
  <dcterms:created xsi:type="dcterms:W3CDTF">2009-03-24T11:43:27Z</dcterms:created>
  <dcterms:modified xsi:type="dcterms:W3CDTF">2024-05-21T10:46:26Z</dcterms:modified>
  <cp:category/>
  <cp:version/>
  <cp:contentType/>
  <cp:contentStatus/>
</cp:coreProperties>
</file>