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BD BIH" sheetId="1" r:id="rId1"/>
  </sheets>
  <definedNames/>
  <calcPr fullCalcOnLoad="1"/>
</workbook>
</file>

<file path=xl/sharedStrings.xml><?xml version="1.0" encoding="utf-8"?>
<sst xmlns="http://schemas.openxmlformats.org/spreadsheetml/2006/main" count="1854" uniqueCount="71">
  <si>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</si>
  <si>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</si>
  <si>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</si>
  <si>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</si>
  <si>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</si>
  <si>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</si>
  <si>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</si>
  <si>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</si>
  <si>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</si>
  <si>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</si>
  <si>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</si>
  <si>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</si>
  <si>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</si>
  <si>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</si>
  <si>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</si>
  <si>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</si>
  <si>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</si>
  <si>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</si>
  <si>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</si>
  <si>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</si>
  <si>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</si>
  <si>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</si>
  <si>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</si>
  <si>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</si>
  <si>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</si>
  <si>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</si>
  <si>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</si>
  <si>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</si>
  <si>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</si>
  <si>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</si>
  <si>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</si>
  <si>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</si>
  <si>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</si>
  <si>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</si>
  <si>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</si>
  <si>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</si>
  <si>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</si>
  <si>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</si>
  <si>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</si>
  <si>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</si>
  <si>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</si>
  <si>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</si>
  <si>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</si>
  <si>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</si>
  <si>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</si>
  <si>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</si>
  <si>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</si>
  <si>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</si>
  <si>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</si>
  <si>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</si>
  <si>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</si>
  <si>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</si>
  <si>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</si>
  <si>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</si>
  <si>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</si>
  <si>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</si>
  <si>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</si>
  <si>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</si>
  <si>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</si>
  <si>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</si>
  <si>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</si>
  <si>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</si>
  <si>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</si>
  <si>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</si>
  <si>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</si>
  <si>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</si>
  <si>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</si>
  <si>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PREGLED STANJA TRŽIŠTA RADA ZA JANUAR - DECEMBAR 2022. GODINE U BRČKO DISTRIKTU BIH</t>
  </si>
  <si>
    <t>2022.</t>
  </si>
  <si>
    <t>2023.</t>
  </si>
  <si>
    <t>PREGLED STANJA TRŽIŠTA RADA ZA JANUAR - JUNI 2023.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</si>
</sst>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409">
      <selection activeCell="AF419" sqref="AF419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5" width="6.42187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7.00390625" style="0" customWidth="1"/>
    <col min="10" max="10" width="6.00390625" style="0" customWidth="1"/>
    <col min="11" max="11" width="6.57421875" style="0" bestFit="1" customWidth="1"/>
    <col min="12" max="12" width="7.00390625" style="0" customWidth="1"/>
    <col min="13" max="13" width="6.57421875" style="0" bestFit="1" customWidth="1"/>
    <col min="14" max="14" width="6.421875" style="0" customWidth="1"/>
    <col min="15" max="15" width="6.7109375" style="0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AB366-D366-F366-H366-J366-L366-N366-P366-R366-T366-V366-X366</f>
        <v>270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AB369-D369-F369-H369-J369-L369-N369-P369-R369-T369-V369-X369</f>
        <v>111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AB375-D375-F375-H375-J375-L375-N375-P375-R375-T375-V375-X375</f>
        <v>108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67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68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>
        <v>5010</v>
      </c>
      <c r="W390" s="22" t="s">
        <v>24</v>
      </c>
      <c r="X390" s="56">
        <v>4890</v>
      </c>
      <c r="Y390" s="22" t="s">
        <v>24</v>
      </c>
      <c r="Z390" s="61">
        <v>4870</v>
      </c>
      <c r="AA390" s="46" t="s">
        <v>24</v>
      </c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>
        <f>V390-T390</f>
        <v>-29</v>
      </c>
      <c r="W391" s="39">
        <f>V391/T390</f>
        <v>-0.005755110140900972</v>
      </c>
      <c r="X391" s="57">
        <f>X390-V390</f>
        <v>-120</v>
      </c>
      <c r="Y391" s="39">
        <f>X391/V390</f>
        <v>-0.023952095808383235</v>
      </c>
      <c r="Z391" s="62">
        <f>Z390-X390</f>
        <v>-20</v>
      </c>
      <c r="AA391" s="51">
        <f>Z391/X390</f>
        <v>-0.00408997955010225</v>
      </c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>
        <f>V390-V363</f>
        <v>-1269</v>
      </c>
      <c r="W392" s="31">
        <f>V392/V363</f>
        <v>-0.20210224558050646</v>
      </c>
      <c r="X392" s="58">
        <f>X390-X363</f>
        <v>-1200</v>
      </c>
      <c r="Y392" s="31">
        <f>X392/X363</f>
        <v>-0.19704433497536947</v>
      </c>
      <c r="Z392" s="58">
        <f>Z390-Z363</f>
        <v>-1230</v>
      </c>
      <c r="AA392" s="31">
        <f>Z392/Z363</f>
        <v>-0.20163934426229507</v>
      </c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>
        <v>197</v>
      </c>
      <c r="W393" s="23" t="s">
        <v>24</v>
      </c>
      <c r="X393" s="59">
        <v>160</v>
      </c>
      <c r="Y393" s="23" t="s">
        <v>24</v>
      </c>
      <c r="Z393" s="63">
        <v>245</v>
      </c>
      <c r="AA393" s="46" t="s">
        <v>24</v>
      </c>
      <c r="AB393" s="27">
        <f>D393+F393+H393+J393+L393+N393+P393+R393+T393+V393+X393+Z393</f>
        <v>2420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>
        <f>V393-T393</f>
        <v>-76</v>
      </c>
      <c r="W394" s="39">
        <f>V394/T393</f>
        <v>-0.2783882783882784</v>
      </c>
      <c r="X394" s="57">
        <f>X393-V393</f>
        <v>-37</v>
      </c>
      <c r="Y394" s="39">
        <f>X394/V393</f>
        <v>-0.18781725888324874</v>
      </c>
      <c r="Z394" s="62">
        <f>Z393-X393</f>
        <v>85</v>
      </c>
      <c r="AA394" s="51">
        <f>Z394/X393</f>
        <v>0.53125</v>
      </c>
      <c r="AB394" s="73">
        <f>AB393-D393-F393-H393-J393-L393</f>
        <v>1574</v>
      </c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>
        <f>V393-V366</f>
        <v>8</v>
      </c>
      <c r="W395" s="31">
        <f>V395/V366</f>
        <v>0.042328042328042326</v>
      </c>
      <c r="X395" s="58">
        <f>X393-X366</f>
        <v>-20</v>
      </c>
      <c r="Y395" s="31">
        <f>X395/X366</f>
        <v>-0.1111111111111111</v>
      </c>
      <c r="Z395" s="58">
        <f>Z393-Z366</f>
        <v>-25</v>
      </c>
      <c r="AA395" s="31">
        <f>Z395/Z366</f>
        <v>-0.09259259259259259</v>
      </c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>
        <v>125</v>
      </c>
      <c r="W396" s="23" t="s">
        <v>24</v>
      </c>
      <c r="X396" s="60">
        <v>151</v>
      </c>
      <c r="Y396" s="23" t="s">
        <v>24</v>
      </c>
      <c r="Z396" s="64">
        <v>116</v>
      </c>
      <c r="AA396" s="46" t="s">
        <v>24</v>
      </c>
      <c r="AB396" s="27">
        <f>D396+F396+H396+J396+L396+N396+P396+R396+T396+V396+X396+Z396</f>
        <v>1351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>
        <f>V396-T396</f>
        <v>23</v>
      </c>
      <c r="W397" s="39">
        <f>V397/T396</f>
        <v>0.22549019607843138</v>
      </c>
      <c r="X397" s="57">
        <f>X396-V396</f>
        <v>26</v>
      </c>
      <c r="Y397" s="39">
        <f>X397/V396</f>
        <v>0.208</v>
      </c>
      <c r="Z397" s="62">
        <f>Z396-X396</f>
        <v>-35</v>
      </c>
      <c r="AA397" s="51">
        <f>Z397/X396</f>
        <v>-0.23178807947019867</v>
      </c>
      <c r="AB397" s="73">
        <f>AB396-D396-F396-H396-J396-L396</f>
        <v>761</v>
      </c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>
        <f>V396-V369</f>
        <v>-13</v>
      </c>
      <c r="W398" s="31">
        <f>V398/V369</f>
        <v>-0.09420289855072464</v>
      </c>
      <c r="X398" s="58">
        <f>X396-X369</f>
        <v>-39</v>
      </c>
      <c r="Y398" s="31">
        <f>X398/X369</f>
        <v>-0.20526315789473684</v>
      </c>
      <c r="Z398" s="58">
        <f>Z396-Z369</f>
        <v>5</v>
      </c>
      <c r="AA398" s="31">
        <f>Z398/Z369</f>
        <v>0.04504504504504504</v>
      </c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>
        <v>0</v>
      </c>
      <c r="W399" s="23" t="s">
        <v>24</v>
      </c>
      <c r="X399" s="60">
        <v>0</v>
      </c>
      <c r="Y399" s="23" t="s">
        <v>24</v>
      </c>
      <c r="Z399" s="64">
        <v>0</v>
      </c>
      <c r="AA399" s="46" t="s">
        <v>24</v>
      </c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>
        <v>0</v>
      </c>
      <c r="W400" s="39"/>
      <c r="X400" s="57">
        <f>X399-V399</f>
        <v>0</v>
      </c>
      <c r="Y400" s="39"/>
      <c r="Z400" s="62">
        <f>Z399-X399</f>
        <v>0</v>
      </c>
      <c r="AA400" s="62"/>
      <c r="AB400" s="73">
        <f>AB399-D399-F399-H399</f>
        <v>0</v>
      </c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>
        <v>0</v>
      </c>
      <c r="W401" s="31"/>
      <c r="X401" s="58">
        <f>X399-X372</f>
        <v>0</v>
      </c>
      <c r="Y401" s="31"/>
      <c r="Z401" s="62">
        <f>Z399-Z372</f>
        <v>0</v>
      </c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>
        <v>124</v>
      </c>
      <c r="W402" s="23" t="s">
        <v>24</v>
      </c>
      <c r="X402" s="60">
        <v>105</v>
      </c>
      <c r="Y402" s="23" t="s">
        <v>24</v>
      </c>
      <c r="Z402" s="64">
        <v>140</v>
      </c>
      <c r="AA402" s="46" t="s">
        <v>24</v>
      </c>
      <c r="AB402" s="27">
        <f>D402+F402+H402+J402+L402+N402+P402+R402+T402+V402+X402+Z402</f>
        <v>956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>
        <f>V402-T402</f>
        <v>95</v>
      </c>
      <c r="W403" s="39">
        <f>V403/T402</f>
        <v>3.2758620689655173</v>
      </c>
      <c r="X403" s="57">
        <f>X402-V402</f>
        <v>-19</v>
      </c>
      <c r="Y403" s="39">
        <f>X403/V402</f>
        <v>-0.1532258064516129</v>
      </c>
      <c r="Z403" s="62">
        <f>Z402-X402</f>
        <v>35</v>
      </c>
      <c r="AA403" s="86">
        <f>Z403/X402</f>
        <v>0.3333333333333333</v>
      </c>
      <c r="AB403" s="73">
        <f>AB402-D402-F402-H402-J402-L402</f>
        <v>598</v>
      </c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>
        <f>V402-V375</f>
        <v>17</v>
      </c>
      <c r="W404" s="31">
        <f>V404/V375</f>
        <v>0.1588785046728972</v>
      </c>
      <c r="X404" s="58">
        <f>X402-X375</f>
        <v>36</v>
      </c>
      <c r="Y404" s="31">
        <f>X404/X375</f>
        <v>0.5217391304347826</v>
      </c>
      <c r="Z404" s="58">
        <f>Z402-Z375</f>
        <v>32</v>
      </c>
      <c r="AA404" s="31">
        <f>Z404/Z375</f>
        <v>0.2962962962962963</v>
      </c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>
        <v>110</v>
      </c>
      <c r="W406" s="23" t="s">
        <v>24</v>
      </c>
      <c r="X406" s="60">
        <v>100</v>
      </c>
      <c r="Y406" s="23" t="s">
        <v>24</v>
      </c>
      <c r="Z406" s="69">
        <v>94</v>
      </c>
      <c r="AA406" s="70" t="s">
        <v>24</v>
      </c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>
        <f>V406-T406</f>
        <v>24</v>
      </c>
      <c r="W407" s="39">
        <f>V407/T406</f>
        <v>0.27906976744186046</v>
      </c>
      <c r="X407" s="57">
        <f>X406-V406</f>
        <v>-10</v>
      </c>
      <c r="Y407" s="39">
        <f>X407/V406</f>
        <v>-0.09090909090909091</v>
      </c>
      <c r="Z407" s="62">
        <f>Z406-X406</f>
        <v>-6</v>
      </c>
      <c r="AA407" s="86">
        <f>Z407/X406</f>
        <v>-0.06</v>
      </c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>
        <f>V406-V379</f>
        <v>5</v>
      </c>
      <c r="W408" s="31">
        <f>V408/V379</f>
        <v>0.047619047619047616</v>
      </c>
      <c r="X408" s="58">
        <f>X406-X379</f>
        <v>10</v>
      </c>
      <c r="Y408" s="31">
        <f>X408/X379</f>
        <v>0.1111111111111111</v>
      </c>
      <c r="Z408" s="58">
        <f>Z406-Z379</f>
        <v>13</v>
      </c>
      <c r="AA408" s="31">
        <f>Z408/Z379</f>
        <v>0.16049382716049382</v>
      </c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3.5" thickBo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29.25" customHeight="1" thickBot="1" thickTop="1">
      <c r="A411" s="107" t="s">
        <v>70</v>
      </c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78"/>
      <c r="AF411" s="78"/>
    </row>
    <row r="412" spans="4:32" ht="14.25" thickBot="1" thickTop="1">
      <c r="D412" s="85"/>
      <c r="F412" s="6"/>
      <c r="H412" s="6"/>
      <c r="J412" s="6"/>
      <c r="L412" s="6"/>
      <c r="N412" s="6"/>
      <c r="AE412" s="78"/>
      <c r="AF412" s="78"/>
    </row>
    <row r="413" spans="1:32" ht="21" customHeight="1" thickBot="1">
      <c r="A413" s="89" t="s">
        <v>0</v>
      </c>
      <c r="B413" s="109" t="s">
        <v>1</v>
      </c>
      <c r="C413" s="111"/>
      <c r="D413" s="93" t="s">
        <v>69</v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112"/>
      <c r="AB413" s="113" t="s">
        <v>21</v>
      </c>
      <c r="AC413" s="116" t="s">
        <v>22</v>
      </c>
      <c r="AD413" s="117"/>
      <c r="AE413" s="78"/>
      <c r="AF413" s="78"/>
    </row>
    <row r="414" spans="1:32" ht="23.25" customHeight="1" thickBot="1" thickTop="1">
      <c r="A414" s="89"/>
      <c r="B414" s="110"/>
      <c r="C414" s="89"/>
      <c r="D414" s="95" t="s">
        <v>4</v>
      </c>
      <c r="E414" s="96"/>
      <c r="F414" s="95" t="s">
        <v>5</v>
      </c>
      <c r="G414" s="96"/>
      <c r="H414" s="95" t="s">
        <v>25</v>
      </c>
      <c r="I414" s="96"/>
      <c r="J414" s="95" t="s">
        <v>26</v>
      </c>
      <c r="K414" s="96"/>
      <c r="L414" s="95" t="s">
        <v>27</v>
      </c>
      <c r="M414" s="96"/>
      <c r="N414" s="95" t="s">
        <v>28</v>
      </c>
      <c r="O414" s="96"/>
      <c r="P414" s="95" t="s">
        <v>29</v>
      </c>
      <c r="Q414" s="96"/>
      <c r="R414" s="95" t="s">
        <v>31</v>
      </c>
      <c r="S414" s="96"/>
      <c r="T414" s="95" t="s">
        <v>32</v>
      </c>
      <c r="U414" s="96"/>
      <c r="V414" s="95" t="s">
        <v>33</v>
      </c>
      <c r="W414" s="96"/>
      <c r="X414" s="95" t="s">
        <v>34</v>
      </c>
      <c r="Y414" s="96"/>
      <c r="Z414" s="97" t="s">
        <v>35</v>
      </c>
      <c r="AA414" s="98"/>
      <c r="AB414" s="114"/>
      <c r="AC414" s="118"/>
      <c r="AD414" s="119"/>
      <c r="AE414" s="78"/>
      <c r="AF414" s="78"/>
    </row>
    <row r="415" spans="1:32" ht="24" customHeight="1" thickBot="1" thickTop="1">
      <c r="A415" s="2"/>
      <c r="B415" s="1"/>
      <c r="C415" s="99" t="s">
        <v>30</v>
      </c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1"/>
      <c r="AB415" s="115"/>
      <c r="AC415" s="24" t="s">
        <v>23</v>
      </c>
      <c r="AD415" s="25" t="s">
        <v>24</v>
      </c>
      <c r="AE415" s="78"/>
      <c r="AF415" s="78"/>
    </row>
    <row r="416" spans="1:32" ht="13.5" thickBot="1">
      <c r="A416" s="3"/>
      <c r="B416" s="3"/>
      <c r="C416" s="3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6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102"/>
      <c r="AC416" s="103"/>
      <c r="AD416" s="104"/>
      <c r="AE416" s="78"/>
      <c r="AF416" s="78"/>
    </row>
    <row r="417" spans="1:32" ht="30" customHeight="1" thickBot="1" thickTop="1">
      <c r="A417" s="89" t="s">
        <v>6</v>
      </c>
      <c r="B417" s="90" t="s">
        <v>7</v>
      </c>
      <c r="C417" s="7"/>
      <c r="D417" s="56">
        <v>5592</v>
      </c>
      <c r="E417" s="22" t="s">
        <v>24</v>
      </c>
      <c r="F417" s="56">
        <v>7129</v>
      </c>
      <c r="G417" s="22" t="s">
        <v>24</v>
      </c>
      <c r="H417" s="56">
        <v>8087</v>
      </c>
      <c r="I417" s="22" t="s">
        <v>24</v>
      </c>
      <c r="J417" s="56">
        <v>8754</v>
      </c>
      <c r="K417" s="22" t="s">
        <v>24</v>
      </c>
      <c r="L417" s="56">
        <v>9385</v>
      </c>
      <c r="M417" s="22" t="s">
        <v>24</v>
      </c>
      <c r="N417" s="56">
        <v>11495</v>
      </c>
      <c r="O417" s="22" t="s">
        <v>24</v>
      </c>
      <c r="P417" s="56"/>
      <c r="Q417" s="22"/>
      <c r="R417" s="56"/>
      <c r="S417" s="22"/>
      <c r="T417" s="56"/>
      <c r="U417" s="22"/>
      <c r="V417" s="56"/>
      <c r="W417" s="22"/>
      <c r="X417" s="56"/>
      <c r="Y417" s="22"/>
      <c r="Z417" s="61"/>
      <c r="AA417" s="46"/>
      <c r="AB417" s="105"/>
      <c r="AC417" s="106"/>
      <c r="AD417" s="54"/>
      <c r="AE417" s="78"/>
      <c r="AF417" s="78"/>
    </row>
    <row r="418" spans="1:32" ht="30" customHeight="1" thickBot="1" thickTop="1">
      <c r="A418" s="89"/>
      <c r="B418" s="91"/>
      <c r="C418" s="17" t="s">
        <v>19</v>
      </c>
      <c r="D418" s="65">
        <f>D417-Z390</f>
        <v>722</v>
      </c>
      <c r="E418" s="30">
        <f>D418/Z390</f>
        <v>0.14825462012320328</v>
      </c>
      <c r="F418" s="65">
        <f>F417-D417</f>
        <v>1537</v>
      </c>
      <c r="G418" s="30">
        <f>F418/D417</f>
        <v>0.2748569384835479</v>
      </c>
      <c r="H418" s="65">
        <f>H417-F417</f>
        <v>958</v>
      </c>
      <c r="I418" s="30">
        <f>H418/F417</f>
        <v>0.13438069855519708</v>
      </c>
      <c r="J418" s="65">
        <f>J417-H417</f>
        <v>667</v>
      </c>
      <c r="K418" s="30">
        <f>J418/H417</f>
        <v>0.08247805119327316</v>
      </c>
      <c r="L418" s="65">
        <f>L417-J417</f>
        <v>631</v>
      </c>
      <c r="M418" s="30">
        <f>L418/J417</f>
        <v>0.07208133424720128</v>
      </c>
      <c r="N418" s="57">
        <f>N417-L417</f>
        <v>2110</v>
      </c>
      <c r="O418" s="39">
        <f>N418/L417</f>
        <v>0.22482685135855088</v>
      </c>
      <c r="P418" s="57"/>
      <c r="Q418" s="39"/>
      <c r="R418" s="57"/>
      <c r="S418" s="39"/>
      <c r="T418" s="57"/>
      <c r="U418" s="39"/>
      <c r="V418" s="57"/>
      <c r="W418" s="39"/>
      <c r="X418" s="57"/>
      <c r="Y418" s="39"/>
      <c r="Z418" s="62"/>
      <c r="AA418" s="51"/>
      <c r="AB418" s="87"/>
      <c r="AC418" s="79"/>
      <c r="AD418" s="78"/>
      <c r="AE418" s="78"/>
      <c r="AF418" s="78"/>
    </row>
    <row r="419" spans="1:32" ht="30" customHeight="1" thickBot="1">
      <c r="A419" s="89"/>
      <c r="B419" s="92"/>
      <c r="C419" s="18" t="s">
        <v>20</v>
      </c>
      <c r="D419" s="58">
        <f>D417-D390</f>
        <v>-434</v>
      </c>
      <c r="E419" s="31">
        <f>D419/D390</f>
        <v>-0.07202124128775307</v>
      </c>
      <c r="F419" s="58">
        <f>F417-F390</f>
        <v>1290</v>
      </c>
      <c r="G419" s="31">
        <f>F419/F390</f>
        <v>0.22092824113718101</v>
      </c>
      <c r="H419" s="58">
        <f>H417-H390</f>
        <v>2446</v>
      </c>
      <c r="I419" s="31">
        <f>H419/H390</f>
        <v>0.43361106186846304</v>
      </c>
      <c r="J419" s="58">
        <f>J417-J390</f>
        <v>3310</v>
      </c>
      <c r="K419" s="31">
        <f>J419/J390</f>
        <v>0.6080088170462895</v>
      </c>
      <c r="L419" s="58">
        <f>L417-L390</f>
        <v>4066</v>
      </c>
      <c r="M419" s="31">
        <f>L419/L390</f>
        <v>0.7644294040233126</v>
      </c>
      <c r="N419" s="58">
        <f>N417-N390</f>
        <v>6104</v>
      </c>
      <c r="O419" s="31">
        <f>N419/N390</f>
        <v>1.1322574661472824</v>
      </c>
      <c r="P419" s="58"/>
      <c r="Q419" s="31"/>
      <c r="R419" s="58"/>
      <c r="S419" s="31"/>
      <c r="T419" s="58"/>
      <c r="U419" s="31"/>
      <c r="V419" s="58"/>
      <c r="W419" s="31"/>
      <c r="X419" s="58"/>
      <c r="Y419" s="31"/>
      <c r="Z419" s="58"/>
      <c r="AA419" s="31"/>
      <c r="AB419" s="87"/>
      <c r="AC419" s="40"/>
      <c r="AD419" s="78"/>
      <c r="AE419" s="78"/>
      <c r="AF419" s="78"/>
    </row>
    <row r="420" spans="1:32" ht="30" customHeight="1" thickBot="1" thickTop="1">
      <c r="A420" s="89" t="s">
        <v>8</v>
      </c>
      <c r="B420" s="90" t="s">
        <v>18</v>
      </c>
      <c r="C420" s="19"/>
      <c r="D420" s="59">
        <v>326</v>
      </c>
      <c r="E420" s="23" t="s">
        <v>24</v>
      </c>
      <c r="F420" s="59">
        <v>363</v>
      </c>
      <c r="G420" s="23" t="s">
        <v>24</v>
      </c>
      <c r="H420" s="59">
        <v>309</v>
      </c>
      <c r="I420" s="23" t="s">
        <v>24</v>
      </c>
      <c r="J420" s="59">
        <v>219</v>
      </c>
      <c r="K420" s="23" t="s">
        <v>24</v>
      </c>
      <c r="L420" s="59">
        <v>282</v>
      </c>
      <c r="M420" s="23" t="s">
        <v>24</v>
      </c>
      <c r="N420" s="59">
        <v>326</v>
      </c>
      <c r="O420" s="23" t="s">
        <v>24</v>
      </c>
      <c r="P420" s="59"/>
      <c r="Q420" s="23"/>
      <c r="R420" s="59"/>
      <c r="S420" s="23"/>
      <c r="T420" s="59"/>
      <c r="U420" s="23"/>
      <c r="V420" s="59"/>
      <c r="W420" s="23"/>
      <c r="X420" s="59"/>
      <c r="Y420" s="23"/>
      <c r="Z420" s="63"/>
      <c r="AA420" s="46"/>
      <c r="AB420" s="27">
        <f>D420+F420+H420+J420+L420+N420+P420+R420+T420+V420+X420+Z420</f>
        <v>1825</v>
      </c>
      <c r="AC420" s="26"/>
      <c r="AD420" s="29"/>
      <c r="AE420" s="78"/>
      <c r="AF420" s="78"/>
    </row>
    <row r="421" spans="1:32" ht="30" customHeight="1" thickBot="1" thickTop="1">
      <c r="A421" s="89"/>
      <c r="B421" s="91"/>
      <c r="C421" s="17" t="s">
        <v>19</v>
      </c>
      <c r="D421" s="65">
        <f>D420-Z393</f>
        <v>81</v>
      </c>
      <c r="E421" s="30">
        <f>D421/Z393</f>
        <v>0.3306122448979592</v>
      </c>
      <c r="F421" s="65">
        <f>F420-D420</f>
        <v>37</v>
      </c>
      <c r="G421" s="30">
        <f>F421/D420</f>
        <v>0.11349693251533742</v>
      </c>
      <c r="H421" s="65">
        <f>H420-F420</f>
        <v>-54</v>
      </c>
      <c r="I421" s="30">
        <f>H421/F420</f>
        <v>-0.1487603305785124</v>
      </c>
      <c r="J421" s="65">
        <f>J420-H420</f>
        <v>-90</v>
      </c>
      <c r="K421" s="30">
        <f>J421/H420</f>
        <v>-0.2912621359223301</v>
      </c>
      <c r="L421" s="65">
        <f>L420-J420</f>
        <v>63</v>
      </c>
      <c r="M421" s="30">
        <f>L421/J420</f>
        <v>0.2876712328767123</v>
      </c>
      <c r="N421" s="57">
        <f>N420-L420</f>
        <v>44</v>
      </c>
      <c r="O421" s="39">
        <f>N421/L420</f>
        <v>0.15602836879432624</v>
      </c>
      <c r="P421" s="57"/>
      <c r="Q421" s="39"/>
      <c r="R421" s="57"/>
      <c r="S421" s="39"/>
      <c r="T421" s="57"/>
      <c r="U421" s="39"/>
      <c r="V421" s="57"/>
      <c r="W421" s="39"/>
      <c r="X421" s="57"/>
      <c r="Y421" s="39"/>
      <c r="Z421" s="62"/>
      <c r="AA421" s="51"/>
      <c r="AB421" s="73"/>
      <c r="AC421" s="83"/>
      <c r="AD421" s="84"/>
      <c r="AE421" s="78"/>
      <c r="AF421" s="78"/>
    </row>
    <row r="422" spans="1:32" ht="30" customHeight="1" thickBot="1">
      <c r="A422" s="89"/>
      <c r="B422" s="92"/>
      <c r="C422" s="18" t="s">
        <v>20</v>
      </c>
      <c r="D422" s="58">
        <f>D420-D393</f>
        <v>44</v>
      </c>
      <c r="E422" s="31">
        <f>D422/D393</f>
        <v>0.15602836879432624</v>
      </c>
      <c r="F422" s="58">
        <f>F420-F393</f>
        <v>191</v>
      </c>
      <c r="G422" s="31">
        <f>F422/F393</f>
        <v>1.1104651162790697</v>
      </c>
      <c r="H422" s="58">
        <f>H420-H393</f>
        <v>172</v>
      </c>
      <c r="I422" s="31">
        <f>H422/H393</f>
        <v>1.2554744525547445</v>
      </c>
      <c r="J422" s="58">
        <f>J420-J393</f>
        <v>86</v>
      </c>
      <c r="K422" s="31">
        <f>J422/J393</f>
        <v>0.6466165413533834</v>
      </c>
      <c r="L422" s="58">
        <f>L420-L393</f>
        <v>160</v>
      </c>
      <c r="M422" s="31">
        <f>L422/L393</f>
        <v>1.3114754098360655</v>
      </c>
      <c r="N422" s="58">
        <f>N420-N393</f>
        <v>4</v>
      </c>
      <c r="O422" s="31">
        <f>N422/N393</f>
        <v>0.012422360248447204</v>
      </c>
      <c r="P422" s="58"/>
      <c r="Q422" s="31"/>
      <c r="R422" s="58"/>
      <c r="S422" s="31"/>
      <c r="T422" s="58"/>
      <c r="U422" s="31"/>
      <c r="V422" s="58"/>
      <c r="W422" s="31"/>
      <c r="X422" s="58"/>
      <c r="Y422" s="31"/>
      <c r="Z422" s="58"/>
      <c r="AA422" s="31"/>
      <c r="AB422" s="28"/>
      <c r="AC422" s="77"/>
      <c r="AD422" s="3"/>
      <c r="AE422" s="78"/>
      <c r="AF422" s="78"/>
    </row>
    <row r="423" spans="1:32" ht="30" customHeight="1" thickBot="1" thickTop="1">
      <c r="A423" s="89" t="s">
        <v>9</v>
      </c>
      <c r="B423" s="90" t="s">
        <v>16</v>
      </c>
      <c r="C423" s="20"/>
      <c r="D423" s="60">
        <v>108</v>
      </c>
      <c r="E423" s="23" t="s">
        <v>24</v>
      </c>
      <c r="F423" s="60">
        <v>81</v>
      </c>
      <c r="G423" s="23" t="s">
        <v>24</v>
      </c>
      <c r="H423" s="60">
        <v>128</v>
      </c>
      <c r="I423" s="23" t="s">
        <v>24</v>
      </c>
      <c r="J423" s="60">
        <v>111</v>
      </c>
      <c r="K423" s="23" t="s">
        <v>24</v>
      </c>
      <c r="L423" s="60">
        <v>138</v>
      </c>
      <c r="M423" s="23" t="s">
        <v>24</v>
      </c>
      <c r="N423" s="60">
        <v>140</v>
      </c>
      <c r="O423" s="23" t="s">
        <v>24</v>
      </c>
      <c r="P423" s="60"/>
      <c r="Q423" s="23"/>
      <c r="R423" s="60"/>
      <c r="S423" s="23"/>
      <c r="T423" s="60"/>
      <c r="U423" s="23"/>
      <c r="V423" s="60"/>
      <c r="W423" s="23"/>
      <c r="X423" s="60"/>
      <c r="Y423" s="23"/>
      <c r="Z423" s="64"/>
      <c r="AA423" s="46"/>
      <c r="AB423" s="27">
        <f>D423+F423+H423+J423+L423+N423+P423+R423+T423+V423+X423+Z423</f>
        <v>706</v>
      </c>
      <c r="AC423" s="26"/>
      <c r="AD423" s="29"/>
      <c r="AE423" s="78"/>
      <c r="AF423" s="78"/>
    </row>
    <row r="424" spans="1:32" ht="30" customHeight="1" thickBot="1" thickTop="1">
      <c r="A424" s="89"/>
      <c r="B424" s="91"/>
      <c r="C424" s="21" t="s">
        <v>19</v>
      </c>
      <c r="D424" s="65">
        <f>D423-Z396</f>
        <v>-8</v>
      </c>
      <c r="E424" s="30">
        <f>D424/Z396</f>
        <v>-0.06896551724137931</v>
      </c>
      <c r="F424" s="65">
        <f>F423-D423</f>
        <v>-27</v>
      </c>
      <c r="G424" s="30">
        <f>F424/D423</f>
        <v>-0.25</v>
      </c>
      <c r="H424" s="65">
        <f>H423-F423</f>
        <v>47</v>
      </c>
      <c r="I424" s="30">
        <f>H424/F423</f>
        <v>0.5802469135802469</v>
      </c>
      <c r="J424" s="65">
        <f>J423-H423</f>
        <v>-17</v>
      </c>
      <c r="K424" s="30">
        <f>J424/H423</f>
        <v>-0.1328125</v>
      </c>
      <c r="L424" s="65">
        <f>L423-J423</f>
        <v>27</v>
      </c>
      <c r="M424" s="30">
        <f>L424/J423</f>
        <v>0.24324324324324326</v>
      </c>
      <c r="N424" s="57">
        <f>N423-L423</f>
        <v>2</v>
      </c>
      <c r="O424" s="39">
        <f>N424/L423</f>
        <v>0.014492753623188406</v>
      </c>
      <c r="P424" s="57"/>
      <c r="Q424" s="39"/>
      <c r="R424" s="57"/>
      <c r="S424" s="39"/>
      <c r="T424" s="57"/>
      <c r="U424" s="39"/>
      <c r="V424" s="57"/>
      <c r="W424" s="39"/>
      <c r="X424" s="57"/>
      <c r="Y424" s="39"/>
      <c r="Z424" s="62"/>
      <c r="AA424" s="51"/>
      <c r="AB424" s="73"/>
      <c r="AC424" s="83"/>
      <c r="AD424" s="84"/>
      <c r="AE424" s="78"/>
      <c r="AF424" s="78"/>
    </row>
    <row r="425" spans="1:32" ht="30" customHeight="1" thickBot="1">
      <c r="A425" s="89"/>
      <c r="B425" s="92"/>
      <c r="C425" s="18" t="s">
        <v>20</v>
      </c>
      <c r="D425" s="58">
        <f>D423-D396</f>
        <v>-2</v>
      </c>
      <c r="E425" s="31">
        <f>D425/D396</f>
        <v>-0.01818181818181818</v>
      </c>
      <c r="F425" s="58">
        <f>F423-F396</f>
        <v>-69</v>
      </c>
      <c r="G425" s="31">
        <f>F425/F396</f>
        <v>-0.46</v>
      </c>
      <c r="H425" s="58">
        <f>H423-H396</f>
        <v>1</v>
      </c>
      <c r="I425" s="31">
        <f>H425/H396</f>
        <v>0.007874015748031496</v>
      </c>
      <c r="J425" s="58">
        <f>J423-J396</f>
        <v>4</v>
      </c>
      <c r="K425" s="31">
        <f>J425/J396</f>
        <v>0.037383177570093455</v>
      </c>
      <c r="L425" s="58">
        <f>L423-L396</f>
        <v>42</v>
      </c>
      <c r="M425" s="31">
        <f>L425/L396</f>
        <v>0.4375</v>
      </c>
      <c r="N425" s="58">
        <f>N423-N396</f>
        <v>40</v>
      </c>
      <c r="O425" s="31">
        <f>N425/N396</f>
        <v>0.4</v>
      </c>
      <c r="P425" s="58"/>
      <c r="Q425" s="31"/>
      <c r="R425" s="58"/>
      <c r="S425" s="31"/>
      <c r="T425" s="58"/>
      <c r="U425" s="31"/>
      <c r="V425" s="58"/>
      <c r="W425" s="31"/>
      <c r="X425" s="58"/>
      <c r="Y425" s="31"/>
      <c r="Z425" s="58"/>
      <c r="AA425" s="31"/>
      <c r="AB425" s="28"/>
      <c r="AC425" s="83"/>
      <c r="AD425" s="3"/>
      <c r="AE425" s="78"/>
      <c r="AF425" s="78"/>
    </row>
    <row r="426" spans="1:32" ht="30" customHeight="1" thickBot="1" thickTop="1">
      <c r="A426" s="89" t="s">
        <v>10</v>
      </c>
      <c r="B426" s="90" t="s">
        <v>17</v>
      </c>
      <c r="C426" s="20"/>
      <c r="D426" s="60">
        <v>0</v>
      </c>
      <c r="E426" s="23" t="s">
        <v>24</v>
      </c>
      <c r="F426" s="60">
        <v>0</v>
      </c>
      <c r="G426" s="23" t="s">
        <v>24</v>
      </c>
      <c r="H426" s="60">
        <v>0</v>
      </c>
      <c r="I426" s="23" t="s">
        <v>24</v>
      </c>
      <c r="J426" s="60">
        <v>0</v>
      </c>
      <c r="K426" s="23" t="s">
        <v>24</v>
      </c>
      <c r="L426" s="60">
        <v>0</v>
      </c>
      <c r="M426" s="23" t="s">
        <v>24</v>
      </c>
      <c r="N426" s="60">
        <v>0</v>
      </c>
      <c r="O426" s="23" t="s">
        <v>24</v>
      </c>
      <c r="P426" s="60"/>
      <c r="Q426" s="23"/>
      <c r="R426" s="60"/>
      <c r="S426" s="23"/>
      <c r="T426" s="60"/>
      <c r="U426" s="23"/>
      <c r="V426" s="60"/>
      <c r="W426" s="23"/>
      <c r="X426" s="60"/>
      <c r="Y426" s="23"/>
      <c r="Z426" s="64"/>
      <c r="AA426" s="46"/>
      <c r="AB426" s="27">
        <f>D426+F426+H426+J426+L426+N426+P426+R426+T426+V426+X426</f>
        <v>0</v>
      </c>
      <c r="AC426" s="26"/>
      <c r="AD426" s="29"/>
      <c r="AE426" s="78"/>
      <c r="AF426" s="78"/>
    </row>
    <row r="427" spans="1:32" ht="30" customHeight="1" thickBot="1" thickTop="1">
      <c r="A427" s="89"/>
      <c r="B427" s="91"/>
      <c r="C427" s="21" t="s">
        <v>19</v>
      </c>
      <c r="D427" s="65">
        <f>D426-Z399</f>
        <v>0</v>
      </c>
      <c r="E427" s="30"/>
      <c r="F427" s="65">
        <f>F426-D426</f>
        <v>0</v>
      </c>
      <c r="G427" s="30"/>
      <c r="H427" s="65">
        <f>H426-F426</f>
        <v>0</v>
      </c>
      <c r="I427" s="30"/>
      <c r="J427" s="65">
        <f>J426-H426</f>
        <v>0</v>
      </c>
      <c r="K427" s="30"/>
      <c r="L427" s="65">
        <f>L426-J426</f>
        <v>0</v>
      </c>
      <c r="M427" s="30"/>
      <c r="N427" s="57">
        <f>N426-L426</f>
        <v>0</v>
      </c>
      <c r="O427" s="39"/>
      <c r="P427" s="57"/>
      <c r="Q427" s="39"/>
      <c r="R427" s="57"/>
      <c r="S427" s="39"/>
      <c r="T427" s="57"/>
      <c r="U427" s="39"/>
      <c r="V427" s="57"/>
      <c r="W427" s="39"/>
      <c r="X427" s="57"/>
      <c r="Y427" s="39"/>
      <c r="Z427" s="62"/>
      <c r="AA427" s="62"/>
      <c r="AB427" s="28"/>
      <c r="AC427" s="88"/>
      <c r="AD427" s="84"/>
      <c r="AE427" s="78"/>
      <c r="AF427" s="78"/>
    </row>
    <row r="428" spans="1:32" ht="30" customHeight="1" thickBot="1" thickTop="1">
      <c r="A428" s="89"/>
      <c r="B428" s="92"/>
      <c r="C428" s="18" t="s">
        <v>20</v>
      </c>
      <c r="D428" s="58">
        <f>D426-D399</f>
        <v>0</v>
      </c>
      <c r="E428" s="31"/>
      <c r="F428" s="58">
        <f>F426-F399</f>
        <v>0</v>
      </c>
      <c r="G428" s="31"/>
      <c r="H428" s="58">
        <f>H426-H399</f>
        <v>0</v>
      </c>
      <c r="I428" s="31"/>
      <c r="J428" s="58">
        <f>J426-J399</f>
        <v>0</v>
      </c>
      <c r="K428" s="31"/>
      <c r="L428" s="58">
        <f>L426-L399</f>
        <v>0</v>
      </c>
      <c r="M428" s="31"/>
      <c r="N428" s="58">
        <f>N426-N399</f>
        <v>0</v>
      </c>
      <c r="O428" s="31"/>
      <c r="P428" s="58"/>
      <c r="Q428" s="31"/>
      <c r="R428" s="58"/>
      <c r="S428" s="31"/>
      <c r="T428" s="58"/>
      <c r="U428" s="31"/>
      <c r="V428" s="58"/>
      <c r="W428" s="31"/>
      <c r="X428" s="58"/>
      <c r="Y428" s="31"/>
      <c r="Z428" s="62"/>
      <c r="AA428" s="62"/>
      <c r="AB428" s="28"/>
      <c r="AC428" s="77"/>
      <c r="AD428" s="3"/>
      <c r="AE428" s="78"/>
      <c r="AF428" s="78"/>
    </row>
    <row r="429" spans="1:32" ht="30" customHeight="1" thickBot="1" thickTop="1">
      <c r="A429" s="89" t="s">
        <v>11</v>
      </c>
      <c r="B429" s="90" t="s">
        <v>15</v>
      </c>
      <c r="C429" s="20"/>
      <c r="D429" s="60">
        <v>129</v>
      </c>
      <c r="E429" s="23" t="s">
        <v>24</v>
      </c>
      <c r="F429" s="60">
        <v>89</v>
      </c>
      <c r="G429" s="23" t="s">
        <v>24</v>
      </c>
      <c r="H429" s="60">
        <v>99</v>
      </c>
      <c r="I429" s="23" t="s">
        <v>24</v>
      </c>
      <c r="J429" s="60">
        <v>82</v>
      </c>
      <c r="K429" s="23" t="s">
        <v>24</v>
      </c>
      <c r="L429" s="60">
        <v>97</v>
      </c>
      <c r="M429" s="23" t="s">
        <v>24</v>
      </c>
      <c r="N429" s="60">
        <v>23</v>
      </c>
      <c r="O429" s="23" t="s">
        <v>24</v>
      </c>
      <c r="P429" s="60"/>
      <c r="Q429" s="23"/>
      <c r="R429" s="60"/>
      <c r="S429" s="23"/>
      <c r="T429" s="60"/>
      <c r="U429" s="23"/>
      <c r="V429" s="60"/>
      <c r="W429" s="23"/>
      <c r="X429" s="60"/>
      <c r="Y429" s="23"/>
      <c r="Z429" s="64"/>
      <c r="AA429" s="46"/>
      <c r="AB429" s="27">
        <f>D429+F429+H429+J429+L429+N429+P429+R429+T429+V429+X429+Z429</f>
        <v>519</v>
      </c>
      <c r="AC429" s="26"/>
      <c r="AD429" s="29"/>
      <c r="AE429" s="78"/>
      <c r="AF429" s="78"/>
    </row>
    <row r="430" spans="1:32" ht="30" customHeight="1" thickBot="1" thickTop="1">
      <c r="A430" s="89"/>
      <c r="B430" s="91"/>
      <c r="C430" s="21" t="s">
        <v>19</v>
      </c>
      <c r="D430" s="65">
        <f>D429-Z402</f>
        <v>-11</v>
      </c>
      <c r="E430" s="30">
        <f>D430/Z402</f>
        <v>-0.07857142857142857</v>
      </c>
      <c r="F430" s="65">
        <f>F429-D429</f>
        <v>-40</v>
      </c>
      <c r="G430" s="30">
        <f>F430/D429</f>
        <v>-0.31007751937984496</v>
      </c>
      <c r="H430" s="65">
        <f>H429-F429</f>
        <v>10</v>
      </c>
      <c r="I430" s="30">
        <f>H430/F429</f>
        <v>0.11235955056179775</v>
      </c>
      <c r="J430" s="65">
        <f>J429-H429</f>
        <v>-17</v>
      </c>
      <c r="K430" s="30">
        <f>J430/H429</f>
        <v>-0.1717171717171717</v>
      </c>
      <c r="L430" s="65">
        <f>L429-J429</f>
        <v>15</v>
      </c>
      <c r="M430" s="30">
        <f>L430/J429</f>
        <v>0.18292682926829268</v>
      </c>
      <c r="N430" s="57">
        <f>N429-L429</f>
        <v>-74</v>
      </c>
      <c r="O430" s="39">
        <f>N430/L429</f>
        <v>-0.7628865979381443</v>
      </c>
      <c r="P430" s="57"/>
      <c r="Q430" s="39"/>
      <c r="R430" s="57"/>
      <c r="S430" s="39"/>
      <c r="T430" s="57"/>
      <c r="U430" s="39"/>
      <c r="V430" s="57"/>
      <c r="W430" s="39"/>
      <c r="X430" s="57"/>
      <c r="Y430" s="39"/>
      <c r="Z430" s="62"/>
      <c r="AA430" s="86"/>
      <c r="AB430" s="73"/>
      <c r="AC430" s="12"/>
      <c r="AD430" s="84"/>
      <c r="AE430" s="78"/>
      <c r="AF430" s="78"/>
    </row>
    <row r="431" spans="1:32" ht="30" customHeight="1" thickBot="1">
      <c r="A431" s="89"/>
      <c r="B431" s="92"/>
      <c r="C431" s="18" t="s">
        <v>20</v>
      </c>
      <c r="D431" s="58">
        <f>D429-D402</f>
        <v>53</v>
      </c>
      <c r="E431" s="31">
        <f>D431/D402</f>
        <v>0.6973684210526315</v>
      </c>
      <c r="F431" s="58">
        <f>F429-F402</f>
        <v>17</v>
      </c>
      <c r="G431" s="31">
        <f>F431/F402</f>
        <v>0.2361111111111111</v>
      </c>
      <c r="H431" s="58">
        <f>H429-H402</f>
        <v>7</v>
      </c>
      <c r="I431" s="31">
        <f>H431/H402</f>
        <v>0.07608695652173914</v>
      </c>
      <c r="J431" s="58">
        <f>J429-J402</f>
        <v>20</v>
      </c>
      <c r="K431" s="31">
        <f>J431/J402</f>
        <v>0.3225806451612903</v>
      </c>
      <c r="L431" s="58">
        <f>L429-L402</f>
        <v>41</v>
      </c>
      <c r="M431" s="31">
        <f>L431/L402</f>
        <v>0.7321428571428571</v>
      </c>
      <c r="N431" s="58">
        <f>N429-N402</f>
        <v>-34</v>
      </c>
      <c r="O431" s="31">
        <f>N431/N402</f>
        <v>-0.5964912280701754</v>
      </c>
      <c r="P431" s="58"/>
      <c r="Q431" s="31"/>
      <c r="R431" s="58"/>
      <c r="S431" s="31"/>
      <c r="T431" s="58"/>
      <c r="U431" s="31"/>
      <c r="V431" s="58"/>
      <c r="W431" s="31"/>
      <c r="X431" s="58"/>
      <c r="Y431" s="31"/>
      <c r="Z431" s="58"/>
      <c r="AA431" s="31"/>
      <c r="AB431" s="87"/>
      <c r="AC431" s="79"/>
      <c r="AD431" s="78"/>
      <c r="AE431" s="78"/>
      <c r="AF431" s="78"/>
    </row>
    <row r="432" spans="1:32" ht="30" customHeight="1" thickBot="1">
      <c r="A432" s="99" t="s">
        <v>12</v>
      </c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87"/>
      <c r="AC432" s="79"/>
      <c r="AD432" s="78"/>
      <c r="AE432" s="78"/>
      <c r="AF432" s="78"/>
    </row>
    <row r="433" spans="1:32" ht="30" customHeight="1" thickBot="1">
      <c r="A433" s="89" t="s">
        <v>13</v>
      </c>
      <c r="B433" s="90" t="s">
        <v>14</v>
      </c>
      <c r="C433" s="5"/>
      <c r="D433" s="60">
        <v>107</v>
      </c>
      <c r="E433" s="23" t="s">
        <v>24</v>
      </c>
      <c r="F433" s="60">
        <v>176</v>
      </c>
      <c r="G433" s="23" t="s">
        <v>24</v>
      </c>
      <c r="H433" s="60">
        <v>144</v>
      </c>
      <c r="I433" s="23" t="s">
        <v>24</v>
      </c>
      <c r="J433" s="60">
        <v>156</v>
      </c>
      <c r="K433" s="23" t="s">
        <v>24</v>
      </c>
      <c r="L433" s="60">
        <v>122</v>
      </c>
      <c r="M433" s="23" t="s">
        <v>24</v>
      </c>
      <c r="N433" s="60">
        <v>120</v>
      </c>
      <c r="O433" s="23" t="s">
        <v>24</v>
      </c>
      <c r="P433" s="60"/>
      <c r="Q433" s="23"/>
      <c r="R433" s="60"/>
      <c r="S433" s="23"/>
      <c r="T433" s="60"/>
      <c r="U433" s="23"/>
      <c r="V433" s="60"/>
      <c r="W433" s="23"/>
      <c r="X433" s="60"/>
      <c r="Y433" s="23"/>
      <c r="Z433" s="69"/>
      <c r="AA433" s="70"/>
      <c r="AB433" s="87"/>
      <c r="AC433" s="79"/>
      <c r="AD433" s="78"/>
      <c r="AE433" s="78"/>
      <c r="AF433" s="78"/>
    </row>
    <row r="434" spans="1:32" ht="30" customHeight="1" thickBot="1" thickTop="1">
      <c r="A434" s="89"/>
      <c r="B434" s="91"/>
      <c r="C434" s="21" t="s">
        <v>19</v>
      </c>
      <c r="D434" s="65">
        <f>D433-Z406</f>
        <v>13</v>
      </c>
      <c r="E434" s="30">
        <f>D434/Z406</f>
        <v>0.13829787234042554</v>
      </c>
      <c r="F434" s="65">
        <f>F433-D433</f>
        <v>69</v>
      </c>
      <c r="G434" s="30">
        <f>F434/D433</f>
        <v>0.6448598130841121</v>
      </c>
      <c r="H434" s="65">
        <f>H433-F433</f>
        <v>-32</v>
      </c>
      <c r="I434" s="30">
        <f>H434/F433</f>
        <v>-0.18181818181818182</v>
      </c>
      <c r="J434" s="65">
        <f>J433-H433</f>
        <v>12</v>
      </c>
      <c r="K434" s="30">
        <f>J434/H433</f>
        <v>0.08333333333333333</v>
      </c>
      <c r="L434" s="65">
        <f>L433-J433</f>
        <v>-34</v>
      </c>
      <c r="M434" s="30">
        <f>L434/J433</f>
        <v>-0.21794871794871795</v>
      </c>
      <c r="N434" s="57">
        <f>N433-L433</f>
        <v>-2</v>
      </c>
      <c r="O434" s="39">
        <f>N434/L433</f>
        <v>-0.01639344262295082</v>
      </c>
      <c r="P434" s="57"/>
      <c r="Q434" s="39"/>
      <c r="R434" s="57"/>
      <c r="S434" s="39"/>
      <c r="T434" s="57"/>
      <c r="U434" s="39"/>
      <c r="V434" s="57"/>
      <c r="W434" s="39"/>
      <c r="X434" s="57"/>
      <c r="Y434" s="39"/>
      <c r="Z434" s="62"/>
      <c r="AA434" s="86"/>
      <c r="AB434" s="87"/>
      <c r="AC434" s="79"/>
      <c r="AD434" s="78"/>
      <c r="AE434" s="78"/>
      <c r="AF434" s="78"/>
    </row>
    <row r="435" spans="1:32" ht="30" customHeight="1" thickBot="1">
      <c r="A435" s="89"/>
      <c r="B435" s="92"/>
      <c r="C435" s="18" t="s">
        <v>20</v>
      </c>
      <c r="D435" s="58">
        <f>D433-D406</f>
        <v>3</v>
      </c>
      <c r="E435" s="31">
        <f>D435/D406</f>
        <v>0.028846153846153848</v>
      </c>
      <c r="F435" s="58">
        <f>F433-F406</f>
        <v>56</v>
      </c>
      <c r="G435" s="31">
        <f>F435/F406</f>
        <v>0.4666666666666667</v>
      </c>
      <c r="H435" s="58">
        <f>H433-H406</f>
        <v>47</v>
      </c>
      <c r="I435" s="31">
        <f>H435/H406</f>
        <v>0.4845360824742268</v>
      </c>
      <c r="J435" s="58">
        <f>J433-J406</f>
        <v>69</v>
      </c>
      <c r="K435" s="31">
        <f>J435/J406</f>
        <v>0.7931034482758621</v>
      </c>
      <c r="L435" s="58">
        <f>L433-L406</f>
        <v>41</v>
      </c>
      <c r="M435" s="31">
        <f>L435/L406</f>
        <v>0.5061728395061729</v>
      </c>
      <c r="N435" s="58">
        <f>N433-N406</f>
        <v>35</v>
      </c>
      <c r="O435" s="31">
        <f>N435/N406</f>
        <v>0.4117647058823529</v>
      </c>
      <c r="P435" s="58"/>
      <c r="Q435" s="31"/>
      <c r="R435" s="58"/>
      <c r="S435" s="31"/>
      <c r="T435" s="58"/>
      <c r="U435" s="31"/>
      <c r="V435" s="58"/>
      <c r="W435" s="31"/>
      <c r="X435" s="58"/>
      <c r="Y435" s="31"/>
      <c r="Z435" s="58"/>
      <c r="AA435" s="31"/>
      <c r="AB435" s="87"/>
      <c r="AC435" s="79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60">
    <mergeCell ref="A429:A431"/>
    <mergeCell ref="B429:B431"/>
    <mergeCell ref="A432:AA432"/>
    <mergeCell ref="A433:A435"/>
    <mergeCell ref="B433:B435"/>
    <mergeCell ref="A420:A422"/>
    <mergeCell ref="B420:B422"/>
    <mergeCell ref="A423:A425"/>
    <mergeCell ref="B423:B425"/>
    <mergeCell ref="A426:A428"/>
    <mergeCell ref="B426:B428"/>
    <mergeCell ref="V414:W414"/>
    <mergeCell ref="X414:Y414"/>
    <mergeCell ref="Z414:AA414"/>
    <mergeCell ref="C415:AA415"/>
    <mergeCell ref="AB416:AD416"/>
    <mergeCell ref="A417:A419"/>
    <mergeCell ref="B417:B419"/>
    <mergeCell ref="AB417:AC417"/>
    <mergeCell ref="J414:K414"/>
    <mergeCell ref="L414:M414"/>
    <mergeCell ref="N414:O414"/>
    <mergeCell ref="P414:Q414"/>
    <mergeCell ref="R414:S414"/>
    <mergeCell ref="T414:U414"/>
    <mergeCell ref="A411:AD411"/>
    <mergeCell ref="A413:A414"/>
    <mergeCell ref="B413:B414"/>
    <mergeCell ref="C413:C414"/>
    <mergeCell ref="D413:AA413"/>
    <mergeCell ref="AB413:AB415"/>
    <mergeCell ref="AC413:AD414"/>
    <mergeCell ref="D414:E414"/>
    <mergeCell ref="F414:G414"/>
    <mergeCell ref="H414:I414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B399:B401"/>
    <mergeCell ref="V387:W387"/>
    <mergeCell ref="X387:Y387"/>
    <mergeCell ref="Z387:AA387"/>
    <mergeCell ref="C388:AA388"/>
    <mergeCell ref="AB389:AD389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2023-08-15T13:25:32Z</cp:lastPrinted>
  <dcterms:created xsi:type="dcterms:W3CDTF">2009-03-24T11:43:27Z</dcterms:created>
  <dcterms:modified xsi:type="dcterms:W3CDTF">2023-08-16T07:26:28Z</dcterms:modified>
  <cp:category/>
  <cp:version/>
  <cp:contentType/>
  <cp:contentStatus/>
</cp:coreProperties>
</file>